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60" windowHeight="8175" activeTab="0"/>
  </bookViews>
  <sheets>
    <sheet name="Tabel 1" sheetId="1" r:id="rId1"/>
    <sheet name="Grafic 1" sheetId="2" r:id="rId2"/>
    <sheet name="Tabel 2" sheetId="3" r:id="rId3"/>
    <sheet name="Tabel 3" sheetId="4" r:id="rId4"/>
    <sheet name="Tabel 4" sheetId="5" r:id="rId5"/>
    <sheet name="Tabel 5" sheetId="6" r:id="rId6"/>
    <sheet name="Tabel 6" sheetId="7" r:id="rId7"/>
    <sheet name="Tabel 7" sheetId="8" r:id="rId8"/>
    <sheet name="Tabel 8" sheetId="9" r:id="rId9"/>
  </sheets>
  <definedNames/>
  <calcPr fullCalcOnLoad="1"/>
</workbook>
</file>

<file path=xl/sharedStrings.xml><?xml version="1.0" encoding="utf-8"?>
<sst xmlns="http://schemas.openxmlformats.org/spreadsheetml/2006/main" count="280" uniqueCount="170">
  <si>
    <t>Trim. I</t>
  </si>
  <si>
    <t>Trim. II</t>
  </si>
  <si>
    <t>Trim. III</t>
  </si>
  <si>
    <t>Trim. IV</t>
  </si>
  <si>
    <t>An</t>
  </si>
  <si>
    <t xml:space="preserve">- în % faţă de trimestrul precedent - </t>
  </si>
  <si>
    <t xml:space="preserve">- în % faţă de perioada corespunzătoare din anul precedent - </t>
  </si>
  <si>
    <t>-</t>
  </si>
  <si>
    <t xml:space="preserve">  Serie brută</t>
  </si>
  <si>
    <t xml:space="preserve">  Serie ajustată sezonier</t>
  </si>
  <si>
    <t>Tabel 1: Evoluţia Produsului intern brut trimestrial</t>
  </si>
  <si>
    <t>Perioada</t>
  </si>
  <si>
    <t>2000T1</t>
  </si>
  <si>
    <t>2000T2</t>
  </si>
  <si>
    <t>2000T3</t>
  </si>
  <si>
    <t>2000T4</t>
  </si>
  <si>
    <t>2001T1</t>
  </si>
  <si>
    <t>2001T2</t>
  </si>
  <si>
    <t>2001T3</t>
  </si>
  <si>
    <t>2001T4</t>
  </si>
  <si>
    <t>2002T1</t>
  </si>
  <si>
    <t>2002T2</t>
  </si>
  <si>
    <t>2002T3</t>
  </si>
  <si>
    <t>2002T4</t>
  </si>
  <si>
    <t>2003T1</t>
  </si>
  <si>
    <t>2003T2</t>
  </si>
  <si>
    <t>2003T3</t>
  </si>
  <si>
    <t>2003T4</t>
  </si>
  <si>
    <t>2004T1</t>
  </si>
  <si>
    <t>2004T2</t>
  </si>
  <si>
    <t>2004T3</t>
  </si>
  <si>
    <t>2004T4</t>
  </si>
  <si>
    <t>2005T1</t>
  </si>
  <si>
    <t>2005T2</t>
  </si>
  <si>
    <t>2005T3</t>
  </si>
  <si>
    <t>2005T4</t>
  </si>
  <si>
    <t>2006T1</t>
  </si>
  <si>
    <t>2006T2</t>
  </si>
  <si>
    <t>2006T3</t>
  </si>
  <si>
    <t>2006T4</t>
  </si>
  <si>
    <t>2007T1</t>
  </si>
  <si>
    <t>2007T2</t>
  </si>
  <si>
    <t>2007T3</t>
  </si>
  <si>
    <t>2007T4</t>
  </si>
  <si>
    <t>2008T1</t>
  </si>
  <si>
    <t>2008T2</t>
  </si>
  <si>
    <t>2008T3</t>
  </si>
  <si>
    <t>2008T4</t>
  </si>
  <si>
    <t>2009T1</t>
  </si>
  <si>
    <t>2009T2</t>
  </si>
  <si>
    <t>2009T3</t>
  </si>
  <si>
    <t>2009T4</t>
  </si>
  <si>
    <t>2010T1</t>
  </si>
  <si>
    <t>2010T2</t>
  </si>
  <si>
    <t>2010T3</t>
  </si>
  <si>
    <t>2010T4</t>
  </si>
  <si>
    <t>2011T1</t>
  </si>
  <si>
    <t>2011T2</t>
  </si>
  <si>
    <t>2011T3</t>
  </si>
  <si>
    <t>2011T4</t>
  </si>
  <si>
    <t>2012T1</t>
  </si>
  <si>
    <t>2012T2</t>
  </si>
  <si>
    <t>2012T3</t>
  </si>
  <si>
    <t>2012T4</t>
  </si>
  <si>
    <t>2013T1</t>
  </si>
  <si>
    <t>2013T2</t>
  </si>
  <si>
    <t>2013T3</t>
  </si>
  <si>
    <t>2013T4</t>
  </si>
  <si>
    <t>2014T1</t>
  </si>
  <si>
    <t>2014T2</t>
  </si>
  <si>
    <t>2014T3</t>
  </si>
  <si>
    <t>2014T4</t>
  </si>
  <si>
    <t>2015T1</t>
  </si>
  <si>
    <t>Indici de volum - %</t>
  </si>
  <si>
    <t>Agricultura</t>
  </si>
  <si>
    <t>Industrie</t>
  </si>
  <si>
    <t>Constructii</t>
  </si>
  <si>
    <t>Servicii</t>
  </si>
  <si>
    <t>Produs intern brut</t>
  </si>
  <si>
    <t>Impozite nete pe produs</t>
  </si>
  <si>
    <t>Agricultură, silvicultură şi pescuit</t>
  </si>
  <si>
    <t>Construcţii</t>
  </si>
  <si>
    <t xml:space="preserve">Comerţ cu ridicata și cu amănuntul; repararea autovehiculelor şi motocicletelor;  transport şi depozitare; hoteluri şi restaurante </t>
  </si>
  <si>
    <t>Informații și comunicații</t>
  </si>
  <si>
    <t>Intermedieri financiare şi asigurări</t>
  </si>
  <si>
    <t>Tranzacţii imobiliare</t>
  </si>
  <si>
    <t>Activități profesionale, științifice și tehnice; activități de servicii administrative și activități de servicii suport</t>
  </si>
  <si>
    <t>Administrație publică și apărare; asigurări sociale din sistemul public; învățământ; sănătate și asistență socială</t>
  </si>
  <si>
    <t>Activități de spectacole, culturale și recreative; reparații de produse de uz casnic și alte servicii</t>
  </si>
  <si>
    <t>Valoarea adăugată brută – total</t>
  </si>
  <si>
    <t>Produsul intern brut</t>
  </si>
  <si>
    <t>Consumul final  efectiv total</t>
  </si>
  <si>
    <t xml:space="preserve">   Consum final individual efectiv al
   gospodăriilor populaţiei</t>
  </si>
  <si>
    <t xml:space="preserve">        Cheltuiala pentru consumul final al
        gospodăriilor populaţiei</t>
  </si>
  <si>
    <t xml:space="preserve">        Cheltuiala pentru consumul final
        individual al administraţiilor publice</t>
  </si>
  <si>
    <t xml:space="preserve">   Consumul final colectiv efectiv al
   administraţiilor publice</t>
  </si>
  <si>
    <t>Formarea brută de capital fix</t>
  </si>
  <si>
    <t>Variaţia stocurilor</t>
  </si>
  <si>
    <t>Exportul net de bunuri şi servicii</t>
  </si>
  <si>
    <t xml:space="preserve">    Exportul de bunuri şi servicii</t>
  </si>
  <si>
    <t xml:space="preserve">    Importul de bunuri şi servicii</t>
  </si>
  <si>
    <t xml:space="preserve">  - serie brută - </t>
  </si>
  <si>
    <t>Realizări – milioane lei preţuri curente -</t>
  </si>
  <si>
    <t xml:space="preserve">Comerţ cu ridicata și cu amănuntul; repararea autovehiculelor şi motocicletelor; transport şi depozitare; hoteluri şi restaurante </t>
  </si>
  <si>
    <t>Produs Intern Brut</t>
  </si>
  <si>
    <t>Consum final efectiv</t>
  </si>
  <si>
    <t>Cheltuiala pentru consumul final al gospodăriilor populaţiei</t>
  </si>
  <si>
    <t>Cheltuiala pentru consumul final al instituţiilor fără scop lucrativ în serviciul gospodăriilor populaţiei</t>
  </si>
  <si>
    <t>Cheltuiala pentru consumul final individual al administraţiilor publice</t>
  </si>
  <si>
    <t>Formarea brută de capital</t>
  </si>
  <si>
    <t xml:space="preserve">din care: </t>
  </si>
  <si>
    <t xml:space="preserve">   Export de bunuri şi servicii</t>
  </si>
  <si>
    <t xml:space="preserve">   Import de bunuri şi servicii</t>
  </si>
  <si>
    <t xml:space="preserve"> - serie ajustată sezonier şi în funcţie de numărul de zile lucrătoare- </t>
  </si>
  <si>
    <t>Discrepanță statistică</t>
  </si>
  <si>
    <t>1) Reprezintă diferenţa dintre impozitele pe produs datorate la bugetul de stat (TVA, accize, alte impozite) şi subvenţiile pe produs plătite de la bugetul de stat.</t>
  </si>
  <si>
    <t>2) Cuprinde: cheltuielile gospodăriilor populaţiei pentru cumpărarea de bunuri şi servicii în scopul satisfacerii nevoilor membrilor lor, cheltuiala pentru consum individual al administraţiilor publice (învăţământ, sănătate, securitate socială şi acţiuni sociale, cultură, sport, activităţi recreative, colectarea de deşeuri menajere) şi cheltuiala pentru consum individual al instituţiilor fără scop lucrativ în serviciul gospodăriilor populaţiei (organizaţii religioase, sindicate, partide politice, uniuni, fundaţii, asociaţii culturale şi sportive).</t>
  </si>
  <si>
    <t>3) Cuprinde cheltuiala pentru consum colectiv al administraţiilor publice (servicii publice generale, apărare naţională şi securitatea teritoriului, menţinerea ordinii şi securităţii publice, activităţi legislative şi de reglementare, cercetare şi dezvoltare, etc.).</t>
  </si>
  <si>
    <t>Contribuţia la creşterea PIB - %</t>
  </si>
  <si>
    <r>
      <t xml:space="preserve">Impozite nete pe produs </t>
    </r>
    <r>
      <rPr>
        <vertAlign val="superscript"/>
        <sz val="9"/>
        <rFont val="Calibri"/>
        <family val="2"/>
      </rPr>
      <t>1)</t>
    </r>
  </si>
  <si>
    <r>
      <t xml:space="preserve">Consum final individual efectiv al gospodăriilor populaţiei </t>
    </r>
    <r>
      <rPr>
        <vertAlign val="superscript"/>
        <sz val="9"/>
        <rFont val="Calibri"/>
        <family val="2"/>
      </rPr>
      <t>2)</t>
    </r>
    <r>
      <rPr>
        <sz val="9"/>
        <rFont val="Calibri"/>
        <family val="2"/>
      </rPr>
      <t xml:space="preserve"> </t>
    </r>
  </si>
  <si>
    <r>
      <t xml:space="preserve">Consum final colectiv efectiv al administraţiilor publice </t>
    </r>
    <r>
      <rPr>
        <vertAlign val="superscript"/>
        <sz val="9"/>
        <rFont val="Calibri"/>
        <family val="2"/>
      </rPr>
      <t>3)</t>
    </r>
    <r>
      <rPr>
        <sz val="9"/>
        <rFont val="Calibri"/>
        <family val="2"/>
      </rPr>
      <t xml:space="preserve"> </t>
    </r>
  </si>
  <si>
    <t xml:space="preserve">        Cheltuiala pentru consumul final al
        instituţiilor fără scop lucrativ în
        serviciul gospodăriilor populaţiei</t>
  </si>
  <si>
    <t>Milioane lei, preţuri curente</t>
  </si>
  <si>
    <t>In % faţă de perioada corespunzătoare din anul precedent</t>
  </si>
  <si>
    <t>In % faţă de trimestrul precedent</t>
  </si>
  <si>
    <t>2015T2</t>
  </si>
  <si>
    <t>2015T3</t>
  </si>
  <si>
    <t>2015T4</t>
  </si>
  <si>
    <t>2016T1</t>
  </si>
  <si>
    <t>2016T2</t>
  </si>
  <si>
    <t>2016T3</t>
  </si>
  <si>
    <t>2016T4</t>
  </si>
  <si>
    <t>Contribuţia la formarea PIB - %</t>
  </si>
  <si>
    <t>2017T1</t>
  </si>
  <si>
    <t>2017T2</t>
  </si>
  <si>
    <t>2017T3</t>
  </si>
  <si>
    <t>2017T4</t>
  </si>
  <si>
    <t>2018T1</t>
  </si>
  <si>
    <t>2018T2</t>
  </si>
  <si>
    <t>2018T3</t>
  </si>
  <si>
    <t>2018T4</t>
  </si>
  <si>
    <t>2019T1</t>
  </si>
  <si>
    <t>2019T2</t>
  </si>
  <si>
    <t>2019T3</t>
  </si>
  <si>
    <t>2019T4</t>
  </si>
  <si>
    <t>2020T1</t>
  </si>
  <si>
    <t>2020T2</t>
  </si>
  <si>
    <t>2020T3</t>
  </si>
  <si>
    <t>2020T4</t>
  </si>
  <si>
    <t>Activități profesionale, științifice și tehnice;
activități de servicii administrative și activități de servicii suport</t>
  </si>
  <si>
    <t>Grafic 1:Produsul intern brut trimestrial al Romaniei, in perioada 2000-2021 (date ajustate sezonier)
             (media trimestriala a anului 2000=100)</t>
  </si>
  <si>
    <t>2021T1</t>
  </si>
  <si>
    <t>2021T2</t>
  </si>
  <si>
    <t>2021T3</t>
  </si>
  <si>
    <t>2021T4</t>
  </si>
  <si>
    <t>Tabel 2: Produsul intern brut trimestrial, în anul 2021 - serie ajustată sezonier</t>
  </si>
  <si>
    <t>Tabel 3: Produsul intern brut trimestrial, în anul 2021 - serie brută</t>
  </si>
  <si>
    <t>An 2021</t>
  </si>
  <si>
    <t>Tabel 4: Contribuţia categoriilor de resurse la formarea şi creşterea Produsului intern brut,
                 în  trimestrul IV şi anul 2021</t>
  </si>
  <si>
    <t>Tabel 5: Contribuţia categoriilor de utilizări la formarea şi creşterea Produsului intern brut,
                 în trimestrul IV şi anul 2021</t>
  </si>
  <si>
    <t>Tabel 6: PRODUSUL INTERN BRUT PE CATEGORII DE RESURSE ŞI UTILIZĂRI, ÎN TRIMESTRUL IV 2021</t>
  </si>
  <si>
    <t>Indici de volum
 – în % faţă de trimestrul IV 2020</t>
  </si>
  <si>
    <t>Indici de preţ  
– în % faţă de trimestrul IV 2020</t>
  </si>
  <si>
    <t>Tabel 7: PRODUSUL INTERN BRUT PE CATEGORII DE RESURSE ŞI UTILIZĂRI, ÎN TRIMESTRUL IV 2021</t>
  </si>
  <si>
    <t>Indici de volum
 – în % faţă de trimestrul III 2021</t>
  </si>
  <si>
    <t>Indici de preţ  
– în % faţă de trimestrul III 2021</t>
  </si>
  <si>
    <t>Tabel 8: PRODUSUL INTERN BRUT PE CATEGORII DE RESURSE ŞI UTILIZĂRI, ÎN ANUL 2021</t>
  </si>
  <si>
    <t>Indici de volum
 – în % faţă de anul 2020</t>
  </si>
  <si>
    <t>Indici de preţ  
– în % faţă de anul 2020</t>
  </si>
</sst>
</file>

<file path=xl/styles.xml><?xml version="1.0" encoding="utf-8"?>
<styleSheet xmlns="http://schemas.openxmlformats.org/spreadsheetml/2006/main">
  <numFmts count="29">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l_e_i_-;\-* #,##0\ _l_e_i_-;_-* &quot;-&quot;\ _l_e_i_-;_-@_-"/>
    <numFmt numFmtId="171" formatCode="_-* #,##0.00\ _l_e_i_-;\-* #,##0.00\ _l_e_i_-;_-* &quot;-&quot;??\ _l_e_i_-;_-@_-"/>
    <numFmt numFmtId="172" formatCode="#,##0\ &quot;RON&quot;;\-#,##0\ &quot;RON&quot;"/>
    <numFmt numFmtId="173" formatCode="#,##0\ &quot;RON&quot;;[Red]\-#,##0\ &quot;RON&quot;"/>
    <numFmt numFmtId="174" formatCode="#,##0.00\ &quot;RON&quot;;\-#,##0.00\ &quot;RON&quot;"/>
    <numFmt numFmtId="175" formatCode="#,##0.00\ &quot;RON&quot;;[Red]\-#,##0.00\ &quot;RON&quot;"/>
    <numFmt numFmtId="176" formatCode="_-* #,##0\ &quot;RON&quot;_-;\-* #,##0\ &quot;RON&quot;_-;_-* &quot;-&quot;\ &quot;RON&quot;_-;_-@_-"/>
    <numFmt numFmtId="177" formatCode="_-* #,##0\ _R_O_N_-;\-* #,##0\ _R_O_N_-;_-* &quot;-&quot;\ _R_O_N_-;_-@_-"/>
    <numFmt numFmtId="178" formatCode="_-* #,##0.00\ &quot;RON&quot;_-;\-* #,##0.00\ &quot;RON&quot;_-;_-* &quot;-&quot;??\ &quot;RON&quot;_-;_-@_-"/>
    <numFmt numFmtId="179" formatCode="_-* #,##0.00\ _R_O_N_-;\-* #,##0.00\ _R_O_N_-;_-* &quot;-&quot;??\ _R_O_N_-;_-@_-"/>
    <numFmt numFmtId="180" formatCode="0.0"/>
    <numFmt numFmtId="181" formatCode="0.000000"/>
    <numFmt numFmtId="182" formatCode="0.00000"/>
    <numFmt numFmtId="183" formatCode="0.0000"/>
    <numFmt numFmtId="184" formatCode="0.000"/>
  </numFmts>
  <fonts count="50">
    <font>
      <sz val="10"/>
      <name val="Arial"/>
      <family val="0"/>
    </font>
    <font>
      <sz val="8"/>
      <name val="Arial"/>
      <family val="0"/>
    </font>
    <font>
      <u val="single"/>
      <sz val="10"/>
      <color indexed="36"/>
      <name val="Arial"/>
      <family val="0"/>
    </font>
    <font>
      <u val="single"/>
      <sz val="10"/>
      <color indexed="12"/>
      <name val="Arial"/>
      <family val="0"/>
    </font>
    <font>
      <sz val="10"/>
      <name val="MS Sans Serif"/>
      <family val="0"/>
    </font>
    <font>
      <b/>
      <sz val="10"/>
      <name val="Calibri"/>
      <family val="2"/>
    </font>
    <font>
      <sz val="10"/>
      <name val="Calibri"/>
      <family val="2"/>
    </font>
    <font>
      <b/>
      <sz val="9"/>
      <name val="Calibri"/>
      <family val="2"/>
    </font>
    <font>
      <sz val="9"/>
      <name val="Calibri"/>
      <family val="2"/>
    </font>
    <font>
      <i/>
      <vertAlign val="superscript"/>
      <sz val="9"/>
      <name val="Calibri"/>
      <family val="2"/>
    </font>
    <font>
      <i/>
      <sz val="9"/>
      <name val="Calibri"/>
      <family val="2"/>
    </font>
    <font>
      <vertAlign val="superscript"/>
      <sz val="9"/>
      <name val="Calibri"/>
      <family val="2"/>
    </font>
    <font>
      <sz val="8"/>
      <name val="Calibri"/>
      <family val="2"/>
    </font>
    <font>
      <b/>
      <sz val="11"/>
      <name val="Calibri"/>
      <family val="2"/>
    </font>
    <font>
      <sz val="11"/>
      <name val="Calibri"/>
      <family val="2"/>
    </font>
    <font>
      <sz val="11"/>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color indexed="63"/>
      </bottom>
    </border>
    <border>
      <left style="thin"/>
      <right style="thin"/>
      <top style="thin"/>
      <bottom>
        <color indexed="63"/>
      </bottom>
    </border>
    <border>
      <left>
        <color indexed="63"/>
      </left>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color indexed="63"/>
      </top>
      <bottom style="thin"/>
    </border>
    <border>
      <left style="thin"/>
      <right style="thin"/>
      <top>
        <color indexed="63"/>
      </top>
      <bottom style="thin"/>
    </border>
    <border>
      <left style="thin"/>
      <right style="thin"/>
      <top>
        <color indexed="63"/>
      </top>
      <bottom>
        <color indexed="63"/>
      </bottom>
    </border>
    <border>
      <left>
        <color indexed="63"/>
      </left>
      <right style="medium"/>
      <top>
        <color indexed="63"/>
      </top>
      <bottom>
        <color indexed="63"/>
      </bottom>
    </border>
    <border>
      <left>
        <color indexed="63"/>
      </left>
      <right style="medium"/>
      <top style="thin"/>
      <bottom style="thin"/>
    </border>
    <border>
      <left style="medium"/>
      <right>
        <color indexed="63"/>
      </right>
      <top>
        <color indexed="63"/>
      </top>
      <bottom style="medium"/>
    </border>
    <border>
      <left style="thin"/>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style="medium"/>
      <top style="thin"/>
      <bottom>
        <color indexed="63"/>
      </bottom>
    </border>
    <border>
      <left style="medium"/>
      <right style="medium"/>
      <top style="medium"/>
      <bottom>
        <color indexed="63"/>
      </bottom>
    </border>
    <border>
      <left style="medium"/>
      <right style="medium"/>
      <top>
        <color indexed="63"/>
      </top>
      <bottom style="medium"/>
    </border>
    <border>
      <left style="medium"/>
      <right style="thin"/>
      <top style="medium"/>
      <bottom style="medium"/>
    </border>
    <border>
      <left style="medium"/>
      <right style="medium"/>
      <top>
        <color indexed="63"/>
      </top>
      <bottom>
        <color indexed="63"/>
      </bottom>
    </border>
    <border>
      <left style="medium"/>
      <right style="thin"/>
      <top>
        <color indexed="63"/>
      </top>
      <bottom>
        <color indexed="63"/>
      </bottom>
    </border>
    <border>
      <left style="medium"/>
      <right style="thin"/>
      <top style="medium"/>
      <bottom>
        <color indexed="63"/>
      </bottom>
    </border>
    <border>
      <left>
        <color indexed="63"/>
      </left>
      <right style="medium"/>
      <top style="medium"/>
      <bottom>
        <color indexed="63"/>
      </bottom>
    </border>
    <border>
      <left style="medium"/>
      <right style="thin"/>
      <top>
        <color indexed="63"/>
      </top>
      <bottom style="medium"/>
    </border>
    <border>
      <left>
        <color indexed="63"/>
      </left>
      <right style="thin"/>
      <top style="medium"/>
      <bottom style="medium"/>
    </border>
    <border>
      <left style="medium"/>
      <right style="thin"/>
      <top style="medium"/>
      <bottom style="thin"/>
    </border>
    <border>
      <left style="medium"/>
      <right style="thin"/>
      <top style="thin"/>
      <bottom style="thin"/>
    </border>
    <border>
      <left>
        <color indexed="63"/>
      </left>
      <right style="thin"/>
      <top>
        <color indexed="63"/>
      </top>
      <bottom>
        <color indexed="63"/>
      </bottom>
    </border>
    <border>
      <left>
        <color indexed="63"/>
      </left>
      <right style="thin"/>
      <top>
        <color indexed="63"/>
      </top>
      <bottom style="medium"/>
    </border>
    <border>
      <left>
        <color indexed="63"/>
      </left>
      <right style="thin"/>
      <top style="medium"/>
      <bottom>
        <color indexed="63"/>
      </bottom>
    </border>
    <border>
      <left>
        <color indexed="63"/>
      </left>
      <right style="thin"/>
      <top style="thin"/>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medium"/>
      <bottom style="medium"/>
    </border>
    <border>
      <left>
        <color indexed="63"/>
      </left>
      <right style="thin"/>
      <top style="medium"/>
      <bottom style="thin"/>
    </border>
    <border>
      <left style="thin"/>
      <right style="thin"/>
      <top style="medium"/>
      <bottom style="thin"/>
    </border>
    <border>
      <left>
        <color indexed="63"/>
      </left>
      <right style="medium"/>
      <top style="medium"/>
      <bottom style="thin"/>
    </border>
    <border>
      <left style="thin"/>
      <right style="medium"/>
      <top style="thin"/>
      <bottom style="thin"/>
    </border>
    <border>
      <left style="medium"/>
      <right>
        <color indexed="63"/>
      </right>
      <top style="medium"/>
      <bottom style="thin"/>
    </border>
    <border>
      <left>
        <color indexed="63"/>
      </left>
      <right>
        <color indexed="63"/>
      </right>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3"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90">
    <xf numFmtId="0" fontId="0" fillId="0" borderId="0" xfId="0" applyAlignment="1">
      <alignment/>
    </xf>
    <xf numFmtId="0" fontId="6" fillId="0" borderId="0" xfId="0" applyFont="1" applyAlignment="1">
      <alignment/>
    </xf>
    <xf numFmtId="0" fontId="6" fillId="0" borderId="0" xfId="0" applyFont="1" applyBorder="1" applyAlignment="1">
      <alignment/>
    </xf>
    <xf numFmtId="0" fontId="6" fillId="0" borderId="10" xfId="0" applyFont="1" applyBorder="1" applyAlignment="1">
      <alignment/>
    </xf>
    <xf numFmtId="0" fontId="6" fillId="0" borderId="11" xfId="0" applyFont="1" applyBorder="1" applyAlignment="1">
      <alignment vertical="center"/>
    </xf>
    <xf numFmtId="0" fontId="5" fillId="0" borderId="11" xfId="0" applyFont="1" applyBorder="1" applyAlignment="1">
      <alignment horizontal="right" vertical="center"/>
    </xf>
    <xf numFmtId="0" fontId="5" fillId="0" borderId="12" xfId="0" applyFont="1" applyBorder="1" applyAlignment="1">
      <alignment horizontal="right" vertical="center"/>
    </xf>
    <xf numFmtId="0" fontId="5" fillId="0" borderId="13" xfId="0" applyFont="1" applyFill="1" applyBorder="1" applyAlignment="1">
      <alignment/>
    </xf>
    <xf numFmtId="0" fontId="5" fillId="0" borderId="14" xfId="0" applyFont="1" applyFill="1" applyBorder="1" applyAlignment="1">
      <alignment horizontal="center"/>
    </xf>
    <xf numFmtId="180" fontId="6" fillId="0" borderId="15" xfId="0" applyNumberFormat="1" applyFont="1" applyFill="1" applyBorder="1" applyAlignment="1">
      <alignment horizontal="right" indent="1"/>
    </xf>
    <xf numFmtId="180" fontId="6" fillId="0" borderId="16" xfId="0" applyNumberFormat="1" applyFont="1" applyFill="1" applyBorder="1" applyAlignment="1">
      <alignment horizontal="right" indent="1"/>
    </xf>
    <xf numFmtId="0" fontId="5" fillId="0" borderId="17" xfId="0" applyFont="1" applyFill="1" applyBorder="1" applyAlignment="1">
      <alignment horizontal="center"/>
    </xf>
    <xf numFmtId="0" fontId="5" fillId="0" borderId="16" xfId="0" applyFont="1" applyFill="1" applyBorder="1" applyAlignment="1">
      <alignment horizontal="center"/>
    </xf>
    <xf numFmtId="0" fontId="5" fillId="0" borderId="18" xfId="0" applyFont="1" applyFill="1" applyBorder="1" applyAlignment="1">
      <alignment/>
    </xf>
    <xf numFmtId="0" fontId="5" fillId="0" borderId="19" xfId="0" applyFont="1" applyFill="1" applyBorder="1" applyAlignment="1">
      <alignment horizontal="center"/>
    </xf>
    <xf numFmtId="0" fontId="5" fillId="0" borderId="17" xfId="0" applyFont="1" applyFill="1" applyBorder="1" applyAlignment="1">
      <alignment/>
    </xf>
    <xf numFmtId="0" fontId="5" fillId="0" borderId="20" xfId="0" applyFont="1" applyFill="1" applyBorder="1" applyAlignment="1">
      <alignment horizontal="center"/>
    </xf>
    <xf numFmtId="180" fontId="6" fillId="0" borderId="0" xfId="0" applyNumberFormat="1" applyFont="1" applyFill="1" applyBorder="1" applyAlignment="1">
      <alignment horizontal="right" indent="1"/>
    </xf>
    <xf numFmtId="180" fontId="6" fillId="0" borderId="20" xfId="0" applyNumberFormat="1" applyFont="1" applyFill="1" applyBorder="1" applyAlignment="1">
      <alignment horizontal="right" indent="1"/>
    </xf>
    <xf numFmtId="0" fontId="6" fillId="0" borderId="21" xfId="0" applyFont="1" applyFill="1" applyBorder="1" applyAlignment="1" quotePrefix="1">
      <alignment horizontal="right" indent="1"/>
    </xf>
    <xf numFmtId="0" fontId="6" fillId="0" borderId="22" xfId="0" applyFont="1" applyFill="1" applyBorder="1" applyAlignment="1" quotePrefix="1">
      <alignment horizontal="right" indent="1"/>
    </xf>
    <xf numFmtId="0" fontId="5" fillId="0" borderId="23" xfId="0" applyFont="1" applyFill="1" applyBorder="1" applyAlignment="1">
      <alignment/>
    </xf>
    <xf numFmtId="0" fontId="5" fillId="0" borderId="24" xfId="0" applyFont="1" applyFill="1" applyBorder="1" applyAlignment="1">
      <alignment horizontal="center"/>
    </xf>
    <xf numFmtId="180" fontId="6" fillId="0" borderId="25" xfId="0" applyNumberFormat="1" applyFont="1" applyFill="1" applyBorder="1" applyAlignment="1">
      <alignment horizontal="right" indent="1"/>
    </xf>
    <xf numFmtId="180" fontId="6" fillId="0" borderId="24" xfId="0" applyNumberFormat="1" applyFont="1" applyFill="1" applyBorder="1" applyAlignment="1">
      <alignment horizontal="right" indent="1"/>
    </xf>
    <xf numFmtId="0" fontId="6" fillId="0" borderId="26" xfId="0" applyFont="1" applyFill="1" applyBorder="1" applyAlignment="1" quotePrefix="1">
      <alignment horizontal="right" indent="1"/>
    </xf>
    <xf numFmtId="180" fontId="6" fillId="0" borderId="27" xfId="0" applyNumberFormat="1" applyFont="1" applyFill="1" applyBorder="1" applyAlignment="1">
      <alignment horizontal="right" indent="1"/>
    </xf>
    <xf numFmtId="180" fontId="6" fillId="0" borderId="14" xfId="0" applyNumberFormat="1" applyFont="1" applyFill="1" applyBorder="1" applyAlignment="1">
      <alignment horizontal="right" indent="1"/>
    </xf>
    <xf numFmtId="0" fontId="6" fillId="0" borderId="28" xfId="0" applyFont="1" applyFill="1" applyBorder="1" applyAlignment="1" quotePrefix="1">
      <alignment horizontal="right" indent="1"/>
    </xf>
    <xf numFmtId="180" fontId="6" fillId="0" borderId="0" xfId="59" applyNumberFormat="1" applyFont="1">
      <alignment/>
      <protection/>
    </xf>
    <xf numFmtId="0" fontId="7" fillId="0" borderId="0" xfId="0" applyFont="1" applyAlignment="1">
      <alignment horizontal="right"/>
    </xf>
    <xf numFmtId="0" fontId="8" fillId="0" borderId="16" xfId="0" applyFont="1" applyBorder="1" applyAlignment="1">
      <alignment vertical="top" wrapText="1"/>
    </xf>
    <xf numFmtId="0" fontId="8" fillId="0" borderId="16" xfId="0" applyFont="1" applyBorder="1" applyAlignment="1">
      <alignment horizontal="center" vertical="top" wrapText="1"/>
    </xf>
    <xf numFmtId="0" fontId="8" fillId="0" borderId="20" xfId="0" applyFont="1" applyBorder="1" applyAlignment="1">
      <alignment vertical="top" wrapText="1"/>
    </xf>
    <xf numFmtId="0" fontId="8" fillId="0" borderId="20" xfId="0" applyFont="1" applyBorder="1" applyAlignment="1">
      <alignment horizontal="left" vertical="top" wrapText="1" indent="1"/>
    </xf>
    <xf numFmtId="180" fontId="8" fillId="0" borderId="20" xfId="0" applyNumberFormat="1" applyFont="1" applyFill="1" applyBorder="1" applyAlignment="1">
      <alignment horizontal="right" wrapText="1" indent="2"/>
    </xf>
    <xf numFmtId="0" fontId="9" fillId="0" borderId="20" xfId="0" applyFont="1" applyBorder="1" applyAlignment="1">
      <alignment horizontal="left" wrapText="1" indent="1"/>
    </xf>
    <xf numFmtId="0" fontId="8" fillId="0" borderId="20" xfId="0" applyFont="1" applyBorder="1" applyAlignment="1">
      <alignment horizontal="left" wrapText="1" indent="1"/>
    </xf>
    <xf numFmtId="0" fontId="10" fillId="0" borderId="20" xfId="0" applyFont="1" applyBorder="1" applyAlignment="1">
      <alignment horizontal="left" vertical="top" wrapText="1" indent="1"/>
    </xf>
    <xf numFmtId="0" fontId="9" fillId="0" borderId="20" xfId="0" applyFont="1" applyBorder="1" applyAlignment="1">
      <alignment wrapText="1"/>
    </xf>
    <xf numFmtId="180" fontId="8" fillId="0" borderId="20" xfId="0" applyNumberFormat="1" applyFont="1" applyBorder="1" applyAlignment="1">
      <alignment horizontal="right" wrapText="1" indent="2"/>
    </xf>
    <xf numFmtId="180" fontId="8" fillId="0" borderId="20" xfId="0" applyNumberFormat="1" applyFont="1" applyBorder="1" applyAlignment="1">
      <alignment horizontal="left" vertical="top" wrapText="1" indent="1"/>
    </xf>
    <xf numFmtId="0" fontId="8" fillId="0" borderId="20" xfId="0" applyFont="1" applyBorder="1" applyAlignment="1">
      <alignment horizontal="left" vertical="top" wrapText="1" indent="2"/>
    </xf>
    <xf numFmtId="0" fontId="8" fillId="0" borderId="20" xfId="0" applyFont="1" applyBorder="1" applyAlignment="1">
      <alignment horizontal="left" vertical="top" wrapText="1" indent="3"/>
    </xf>
    <xf numFmtId="0" fontId="9" fillId="0" borderId="20" xfId="0" applyFont="1" applyBorder="1" applyAlignment="1">
      <alignment horizontal="left" vertical="top" wrapText="1" indent="2"/>
    </xf>
    <xf numFmtId="0" fontId="8" fillId="0" borderId="20" xfId="0" applyFont="1" applyFill="1" applyBorder="1" applyAlignment="1">
      <alignment horizontal="left" vertical="top" wrapText="1" indent="1"/>
    </xf>
    <xf numFmtId="0" fontId="10" fillId="0" borderId="20" xfId="0" applyFont="1" applyBorder="1" applyAlignment="1">
      <alignment horizontal="left" vertical="top" wrapText="1" indent="2"/>
    </xf>
    <xf numFmtId="180" fontId="8" fillId="0" borderId="20" xfId="0" applyNumberFormat="1" applyFont="1" applyFill="1" applyBorder="1" applyAlignment="1" quotePrefix="1">
      <alignment horizontal="right" wrapText="1" indent="2"/>
    </xf>
    <xf numFmtId="180" fontId="6" fillId="0" borderId="0" xfId="0" applyNumberFormat="1" applyFont="1" applyAlignment="1">
      <alignment/>
    </xf>
    <xf numFmtId="180" fontId="10" fillId="0" borderId="19" xfId="0" applyNumberFormat="1" applyFont="1" applyBorder="1" applyAlignment="1">
      <alignment horizontal="left" vertical="top" wrapText="1" indent="1"/>
    </xf>
    <xf numFmtId="0" fontId="8" fillId="0" borderId="0" xfId="0" applyFont="1" applyBorder="1" applyAlignment="1">
      <alignment/>
    </xf>
    <xf numFmtId="0" fontId="8" fillId="0" borderId="0" xfId="0" applyFont="1" applyAlignment="1">
      <alignment/>
    </xf>
    <xf numFmtId="0" fontId="7" fillId="33" borderId="16" xfId="0" applyFont="1" applyFill="1" applyBorder="1" applyAlignment="1">
      <alignment horizontal="left" vertical="center" wrapText="1"/>
    </xf>
    <xf numFmtId="180" fontId="7" fillId="33" borderId="16" xfId="0" applyNumberFormat="1" applyFont="1" applyFill="1" applyBorder="1" applyAlignment="1">
      <alignment horizontal="right" vertical="center" wrapText="1" indent="2"/>
    </xf>
    <xf numFmtId="180" fontId="8" fillId="0" borderId="0" xfId="0" applyNumberFormat="1" applyFont="1" applyAlignment="1">
      <alignment/>
    </xf>
    <xf numFmtId="180" fontId="8" fillId="0" borderId="0" xfId="0" applyNumberFormat="1" applyFont="1" applyBorder="1" applyAlignment="1">
      <alignment/>
    </xf>
    <xf numFmtId="0" fontId="7" fillId="0" borderId="0" xfId="0" applyFont="1" applyFill="1" applyAlignment="1">
      <alignment horizontal="right"/>
    </xf>
    <xf numFmtId="0" fontId="8" fillId="0" borderId="16" xfId="0" applyFont="1" applyFill="1" applyBorder="1" applyAlignment="1">
      <alignment vertical="top" wrapText="1"/>
    </xf>
    <xf numFmtId="0" fontId="8" fillId="0" borderId="16" xfId="0" applyFont="1" applyFill="1" applyBorder="1" applyAlignment="1">
      <alignment horizontal="center" vertical="top" wrapText="1"/>
    </xf>
    <xf numFmtId="0" fontId="8" fillId="0" borderId="20" xfId="0" applyFont="1" applyFill="1" applyBorder="1" applyAlignment="1">
      <alignment vertical="top" wrapText="1"/>
    </xf>
    <xf numFmtId="0" fontId="8" fillId="0" borderId="20" xfId="0" applyFont="1" applyFill="1" applyBorder="1" applyAlignment="1">
      <alignment horizontal="right" wrapText="1" indent="2"/>
    </xf>
    <xf numFmtId="0" fontId="9" fillId="0" borderId="20" xfId="0" applyFont="1" applyFill="1" applyBorder="1" applyAlignment="1">
      <alignment horizontal="left" wrapText="1" indent="1"/>
    </xf>
    <xf numFmtId="0" fontId="8" fillId="0" borderId="20" xfId="0" applyFont="1" applyFill="1" applyBorder="1" applyAlignment="1">
      <alignment horizontal="left" wrapText="1" indent="1"/>
    </xf>
    <xf numFmtId="0" fontId="10" fillId="0" borderId="20" xfId="0" applyFont="1" applyFill="1" applyBorder="1" applyAlignment="1">
      <alignment horizontal="left" vertical="top" wrapText="1" indent="1"/>
    </xf>
    <xf numFmtId="0" fontId="9" fillId="0" borderId="20" xfId="0" applyFont="1" applyFill="1" applyBorder="1" applyAlignment="1">
      <alignment wrapText="1"/>
    </xf>
    <xf numFmtId="180" fontId="8" fillId="0" borderId="20" xfId="0" applyNumberFormat="1" applyFont="1" applyFill="1" applyBorder="1" applyAlignment="1">
      <alignment horizontal="left" vertical="top" wrapText="1" indent="1"/>
    </xf>
    <xf numFmtId="0" fontId="8" fillId="0" borderId="20" xfId="0" applyFont="1" applyFill="1" applyBorder="1" applyAlignment="1">
      <alignment horizontal="left" vertical="top" wrapText="1" indent="2"/>
    </xf>
    <xf numFmtId="0" fontId="8" fillId="0" borderId="20" xfId="0" applyFont="1" applyFill="1" applyBorder="1" applyAlignment="1">
      <alignment horizontal="left" vertical="top" wrapText="1" indent="3"/>
    </xf>
    <xf numFmtId="0" fontId="9" fillId="0" borderId="20" xfId="0" applyFont="1" applyFill="1" applyBorder="1" applyAlignment="1">
      <alignment horizontal="left" vertical="top" wrapText="1" indent="2"/>
    </xf>
    <xf numFmtId="0" fontId="10" fillId="0" borderId="20" xfId="0" applyFont="1" applyFill="1" applyBorder="1" applyAlignment="1">
      <alignment horizontal="left" vertical="top" wrapText="1" indent="2"/>
    </xf>
    <xf numFmtId="180" fontId="10" fillId="0" borderId="19" xfId="0" applyNumberFormat="1" applyFont="1" applyFill="1" applyBorder="1" applyAlignment="1">
      <alignment horizontal="left" vertical="top" wrapText="1" indent="1"/>
    </xf>
    <xf numFmtId="180" fontId="8" fillId="0" borderId="19" xfId="0" applyNumberFormat="1" applyFont="1" applyFill="1" applyBorder="1" applyAlignment="1">
      <alignment horizontal="right" wrapText="1" indent="2"/>
    </xf>
    <xf numFmtId="0" fontId="8" fillId="0" borderId="0" xfId="0" applyFont="1" applyFill="1" applyBorder="1" applyAlignment="1">
      <alignment/>
    </xf>
    <xf numFmtId="180" fontId="8" fillId="0" borderId="0" xfId="0" applyNumberFormat="1" applyFont="1" applyFill="1" applyBorder="1" applyAlignment="1">
      <alignment/>
    </xf>
    <xf numFmtId="0" fontId="6" fillId="0" borderId="21" xfId="0" applyFont="1" applyBorder="1" applyAlignment="1">
      <alignment/>
    </xf>
    <xf numFmtId="0" fontId="6" fillId="33" borderId="26" xfId="0" applyFont="1" applyFill="1" applyBorder="1" applyAlignment="1">
      <alignment/>
    </xf>
    <xf numFmtId="0" fontId="6" fillId="0" borderId="29" xfId="0" applyFont="1" applyBorder="1" applyAlignment="1">
      <alignment/>
    </xf>
    <xf numFmtId="0" fontId="6" fillId="0" borderId="30" xfId="0" applyFont="1" applyBorder="1" applyAlignment="1">
      <alignment/>
    </xf>
    <xf numFmtId="0" fontId="5" fillId="0" borderId="31" xfId="0" applyFont="1" applyBorder="1" applyAlignment="1">
      <alignment horizontal="center" vertical="center"/>
    </xf>
    <xf numFmtId="0" fontId="5" fillId="0" borderId="12" xfId="0" applyFont="1" applyBorder="1" applyAlignment="1">
      <alignment horizontal="center" vertical="center"/>
    </xf>
    <xf numFmtId="0" fontId="6" fillId="0" borderId="32" xfId="0" applyFont="1" applyBorder="1" applyAlignment="1">
      <alignment/>
    </xf>
    <xf numFmtId="180" fontId="5" fillId="0" borderId="33" xfId="0" applyNumberFormat="1" applyFont="1" applyBorder="1" applyAlignment="1">
      <alignment horizontal="right" vertical="center" indent="2"/>
    </xf>
    <xf numFmtId="180" fontId="5" fillId="0" borderId="21" xfId="0" applyNumberFormat="1" applyFont="1" applyBorder="1" applyAlignment="1">
      <alignment horizontal="right" vertical="center" indent="2"/>
    </xf>
    <xf numFmtId="180" fontId="5" fillId="0" borderId="32" xfId="0" applyNumberFormat="1" applyFont="1" applyFill="1" applyBorder="1" applyAlignment="1">
      <alignment vertical="justify"/>
    </xf>
    <xf numFmtId="180" fontId="6" fillId="0" borderId="32" xfId="0" applyNumberFormat="1" applyFont="1" applyFill="1" applyBorder="1" applyAlignment="1">
      <alignment vertical="justify" wrapText="1"/>
    </xf>
    <xf numFmtId="180" fontId="6" fillId="0" borderId="33" xfId="0" applyNumberFormat="1" applyFont="1" applyFill="1" applyBorder="1" applyAlignment="1">
      <alignment horizontal="right" indent="2"/>
    </xf>
    <xf numFmtId="180" fontId="6" fillId="0" borderId="21" xfId="0" applyNumberFormat="1" applyFont="1" applyFill="1" applyBorder="1" applyAlignment="1">
      <alignment horizontal="right" indent="2"/>
    </xf>
    <xf numFmtId="180" fontId="6" fillId="0" borderId="32" xfId="0" applyNumberFormat="1" applyFont="1" applyFill="1" applyBorder="1" applyAlignment="1">
      <alignment vertical="justify"/>
    </xf>
    <xf numFmtId="180" fontId="6" fillId="0" borderId="33" xfId="0" applyNumberFormat="1" applyFont="1" applyBorder="1" applyAlignment="1">
      <alignment horizontal="right" indent="2"/>
    </xf>
    <xf numFmtId="0" fontId="6" fillId="33" borderId="29" xfId="0" applyFont="1" applyFill="1" applyBorder="1" applyAlignment="1">
      <alignment/>
    </xf>
    <xf numFmtId="180" fontId="6" fillId="33" borderId="34" xfId="0" applyNumberFormat="1" applyFont="1" applyFill="1" applyBorder="1" applyAlignment="1">
      <alignment horizontal="right" indent="2"/>
    </xf>
    <xf numFmtId="180" fontId="6" fillId="33" borderId="35" xfId="0" applyNumberFormat="1" applyFont="1" applyFill="1" applyBorder="1" applyAlignment="1">
      <alignment horizontal="right" indent="2"/>
    </xf>
    <xf numFmtId="0" fontId="5" fillId="33" borderId="32" xfId="0" applyFont="1" applyFill="1" applyBorder="1" applyAlignment="1">
      <alignment/>
    </xf>
    <xf numFmtId="180" fontId="5" fillId="33" borderId="33" xfId="0" applyNumberFormat="1" applyFont="1" applyFill="1" applyBorder="1" applyAlignment="1">
      <alignment horizontal="right" indent="2"/>
    </xf>
    <xf numFmtId="180" fontId="5" fillId="33" borderId="21" xfId="0" applyNumberFormat="1" applyFont="1" applyFill="1" applyBorder="1" applyAlignment="1">
      <alignment horizontal="right" indent="2"/>
    </xf>
    <xf numFmtId="0" fontId="6" fillId="33" borderId="30" xfId="0" applyFont="1" applyFill="1" applyBorder="1" applyAlignment="1">
      <alignment/>
    </xf>
    <xf numFmtId="180" fontId="6" fillId="33" borderId="36" xfId="0" applyNumberFormat="1" applyFont="1" applyFill="1" applyBorder="1" applyAlignment="1">
      <alignment horizontal="right" indent="2"/>
    </xf>
    <xf numFmtId="180" fontId="6" fillId="33" borderId="26" xfId="0" applyNumberFormat="1" applyFont="1" applyFill="1" applyBorder="1" applyAlignment="1">
      <alignment horizontal="right" indent="2"/>
    </xf>
    <xf numFmtId="0" fontId="6" fillId="0" borderId="32" xfId="0" applyFont="1" applyBorder="1" applyAlignment="1">
      <alignment horizontal="left" vertical="top" wrapText="1" indent="1"/>
    </xf>
    <xf numFmtId="0" fontId="5" fillId="0" borderId="32" xfId="0" applyFont="1" applyBorder="1" applyAlignment="1">
      <alignment/>
    </xf>
    <xf numFmtId="0" fontId="6" fillId="0" borderId="12" xfId="0" applyFont="1" applyBorder="1" applyAlignment="1">
      <alignment horizontal="right" indent="1"/>
    </xf>
    <xf numFmtId="0" fontId="6" fillId="0" borderId="31" xfId="0" applyFont="1" applyBorder="1" applyAlignment="1">
      <alignment/>
    </xf>
    <xf numFmtId="0" fontId="6" fillId="0" borderId="36" xfId="0" applyFont="1" applyBorder="1" applyAlignment="1">
      <alignment vertical="justify"/>
    </xf>
    <xf numFmtId="0" fontId="6" fillId="0" borderId="37" xfId="0" applyFont="1" applyBorder="1" applyAlignment="1">
      <alignment horizontal="right" indent="1"/>
    </xf>
    <xf numFmtId="0" fontId="6" fillId="0" borderId="38" xfId="0" applyFont="1" applyBorder="1" applyAlignment="1">
      <alignment vertical="center"/>
    </xf>
    <xf numFmtId="0" fontId="6" fillId="0" borderId="39" xfId="0" applyFont="1" applyBorder="1" applyAlignment="1">
      <alignment vertical="center"/>
    </xf>
    <xf numFmtId="180" fontId="5" fillId="0" borderId="37" xfId="0" applyNumberFormat="1" applyFont="1" applyFill="1" applyBorder="1" applyAlignment="1">
      <alignment horizontal="center" vertical="justify"/>
    </xf>
    <xf numFmtId="180" fontId="5" fillId="0" borderId="26" xfId="0" applyNumberFormat="1" applyFont="1" applyFill="1" applyBorder="1" applyAlignment="1">
      <alignment horizontal="center" vertical="justify"/>
    </xf>
    <xf numFmtId="49" fontId="6" fillId="0" borderId="29" xfId="57" applyNumberFormat="1" applyFont="1" applyFill="1" applyBorder="1" applyAlignment="1" applyProtection="1">
      <alignment horizontal="center" vertical="center"/>
      <protection locked="0"/>
    </xf>
    <xf numFmtId="180" fontId="6" fillId="0" borderId="40" xfId="0" applyNumberFormat="1" applyFont="1" applyBorder="1" applyAlignment="1">
      <alignment horizontal="right" indent="1"/>
    </xf>
    <xf numFmtId="180" fontId="6" fillId="0" borderId="21" xfId="0" applyNumberFormat="1" applyFont="1" applyBorder="1" applyAlignment="1">
      <alignment horizontal="right" indent="1"/>
    </xf>
    <xf numFmtId="49" fontId="6" fillId="0" borderId="32" xfId="57" applyNumberFormat="1" applyFont="1" applyFill="1" applyBorder="1" applyAlignment="1" applyProtection="1">
      <alignment horizontal="center" vertical="center"/>
      <protection locked="0"/>
    </xf>
    <xf numFmtId="0" fontId="6" fillId="0" borderId="32" xfId="58" applyFont="1" applyFill="1" applyBorder="1" applyAlignment="1">
      <alignment horizontal="center"/>
      <protection/>
    </xf>
    <xf numFmtId="180" fontId="6" fillId="0" borderId="40" xfId="0" applyNumberFormat="1" applyFont="1" applyFill="1" applyBorder="1" applyAlignment="1">
      <alignment horizontal="right" indent="1"/>
    </xf>
    <xf numFmtId="180" fontId="6" fillId="0" borderId="21" xfId="0" applyNumberFormat="1" applyFont="1" applyFill="1" applyBorder="1" applyAlignment="1">
      <alignment horizontal="right" indent="1"/>
    </xf>
    <xf numFmtId="0" fontId="6" fillId="0" borderId="30" xfId="58" applyFont="1" applyFill="1" applyBorder="1" applyAlignment="1">
      <alignment horizontal="center"/>
      <protection/>
    </xf>
    <xf numFmtId="180" fontId="6" fillId="0" borderId="41" xfId="0" applyNumberFormat="1" applyFont="1" applyBorder="1" applyAlignment="1">
      <alignment horizontal="right" indent="1"/>
    </xf>
    <xf numFmtId="180" fontId="6" fillId="0" borderId="26" xfId="0" applyNumberFormat="1" applyFont="1" applyBorder="1" applyAlignment="1">
      <alignment horizontal="right" indent="1"/>
    </xf>
    <xf numFmtId="0" fontId="6" fillId="0" borderId="0" xfId="58" applyFont="1" applyFill="1">
      <alignment/>
      <protection/>
    </xf>
    <xf numFmtId="180" fontId="6" fillId="0" borderId="0" xfId="58" applyNumberFormat="1" applyFont="1" applyFill="1" applyAlignment="1">
      <alignment/>
      <protection/>
    </xf>
    <xf numFmtId="180" fontId="6" fillId="0" borderId="0" xfId="0" applyNumberFormat="1" applyFont="1" applyAlignment="1">
      <alignment/>
    </xf>
    <xf numFmtId="0" fontId="5" fillId="0" borderId="0" xfId="0" applyFont="1" applyAlignment="1">
      <alignment/>
    </xf>
    <xf numFmtId="0" fontId="5" fillId="0" borderId="0" xfId="0" applyFont="1" applyFill="1" applyAlignment="1">
      <alignment/>
    </xf>
    <xf numFmtId="0" fontId="6" fillId="33" borderId="36" xfId="0" applyFont="1" applyFill="1" applyBorder="1" applyAlignment="1">
      <alignment horizontal="right" indent="2"/>
    </xf>
    <xf numFmtId="0" fontId="6" fillId="33" borderId="26" xfId="0" applyFont="1" applyFill="1" applyBorder="1" applyAlignment="1">
      <alignment horizontal="right" indent="2"/>
    </xf>
    <xf numFmtId="180" fontId="6" fillId="0" borderId="40" xfId="0" applyNumberFormat="1" applyFont="1" applyBorder="1" applyAlignment="1">
      <alignment horizontal="right" indent="2"/>
    </xf>
    <xf numFmtId="180" fontId="6" fillId="33" borderId="42" xfId="0" applyNumberFormat="1" applyFont="1" applyFill="1" applyBorder="1" applyAlignment="1">
      <alignment horizontal="right" indent="2"/>
    </xf>
    <xf numFmtId="180" fontId="5" fillId="33" borderId="40" xfId="0" applyNumberFormat="1" applyFont="1" applyFill="1" applyBorder="1" applyAlignment="1">
      <alignment horizontal="right" indent="2"/>
    </xf>
    <xf numFmtId="180" fontId="8" fillId="0" borderId="20" xfId="0" applyNumberFormat="1" applyFont="1" applyBorder="1" applyAlignment="1">
      <alignment horizontal="right" wrapText="1" indent="1"/>
    </xf>
    <xf numFmtId="180" fontId="7" fillId="33" borderId="16" xfId="0" applyNumberFormat="1" applyFont="1" applyFill="1" applyBorder="1" applyAlignment="1">
      <alignment horizontal="right" vertical="center" wrapText="1" indent="1"/>
    </xf>
    <xf numFmtId="180" fontId="8" fillId="0" borderId="19" xfId="0" applyNumberFormat="1" applyFont="1" applyBorder="1" applyAlignment="1">
      <alignment horizontal="right" wrapText="1" indent="1"/>
    </xf>
    <xf numFmtId="180" fontId="6" fillId="0" borderId="43" xfId="0" applyNumberFormat="1" applyFont="1" applyBorder="1" applyAlignment="1">
      <alignment horizontal="right" vertical="center" indent="1"/>
    </xf>
    <xf numFmtId="180" fontId="6" fillId="0" borderId="22" xfId="0" applyNumberFormat="1" applyFont="1" applyFill="1" applyBorder="1" applyAlignment="1">
      <alignment horizontal="right" indent="1"/>
    </xf>
    <xf numFmtId="180" fontId="6" fillId="0" borderId="44" xfId="0" applyNumberFormat="1" applyFont="1" applyFill="1" applyBorder="1" applyAlignment="1">
      <alignment horizontal="right" indent="1"/>
    </xf>
    <xf numFmtId="180" fontId="6" fillId="0" borderId="19" xfId="0" applyNumberFormat="1" applyFont="1" applyFill="1" applyBorder="1" applyAlignment="1">
      <alignment horizontal="right" indent="1"/>
    </xf>
    <xf numFmtId="180" fontId="6" fillId="0" borderId="45" xfId="0" applyNumberFormat="1" applyFont="1" applyFill="1" applyBorder="1" applyAlignment="1">
      <alignment horizontal="right" indent="1"/>
    </xf>
    <xf numFmtId="180" fontId="6" fillId="0" borderId="19" xfId="0" applyNumberFormat="1" applyFont="1" applyFill="1" applyBorder="1" applyAlignment="1" quotePrefix="1">
      <alignment horizontal="right" indent="1"/>
    </xf>
    <xf numFmtId="0" fontId="5" fillId="0" borderId="33" xfId="0" applyFont="1" applyFill="1" applyBorder="1" applyAlignment="1">
      <alignment horizontal="right" vertical="center" indent="2"/>
    </xf>
    <xf numFmtId="0" fontId="5" fillId="0" borderId="21" xfId="0" applyFont="1" applyFill="1" applyBorder="1" applyAlignment="1">
      <alignment horizontal="right" vertical="center" indent="2"/>
    </xf>
    <xf numFmtId="180" fontId="5" fillId="0" borderId="33" xfId="0" applyNumberFormat="1" applyFont="1" applyFill="1" applyBorder="1" applyAlignment="1">
      <alignment horizontal="right" indent="2"/>
    </xf>
    <xf numFmtId="180" fontId="5" fillId="0" borderId="21" xfId="0" applyNumberFormat="1" applyFont="1" applyFill="1" applyBorder="1" applyAlignment="1">
      <alignment horizontal="right" indent="2"/>
    </xf>
    <xf numFmtId="180" fontId="5" fillId="0" borderId="40" xfId="0" applyNumberFormat="1" applyFont="1" applyFill="1" applyBorder="1" applyAlignment="1">
      <alignment horizontal="right" indent="2"/>
    </xf>
    <xf numFmtId="180" fontId="6" fillId="0" borderId="40" xfId="0" applyNumberFormat="1" applyFont="1" applyFill="1" applyBorder="1" applyAlignment="1">
      <alignment horizontal="right" indent="2"/>
    </xf>
    <xf numFmtId="0" fontId="8" fillId="0" borderId="0" xfId="0" applyFont="1" applyFill="1" applyAlignment="1">
      <alignment/>
    </xf>
    <xf numFmtId="180" fontId="8" fillId="0" borderId="20" xfId="0" applyNumberFormat="1" applyFont="1" applyFill="1" applyBorder="1" applyAlignment="1">
      <alignment horizontal="right" wrapText="1" indent="1"/>
    </xf>
    <xf numFmtId="180" fontId="8" fillId="0" borderId="20" xfId="0" applyNumberFormat="1" applyFont="1" applyFill="1" applyBorder="1" applyAlignment="1" quotePrefix="1">
      <alignment horizontal="right" wrapText="1" indent="1"/>
    </xf>
    <xf numFmtId="0" fontId="6" fillId="0" borderId="46" xfId="0" applyFont="1" applyBorder="1" applyAlignment="1">
      <alignment horizontal="right" indent="1"/>
    </xf>
    <xf numFmtId="180" fontId="6" fillId="0" borderId="16" xfId="0" applyNumberFormat="1" applyFont="1" applyBorder="1" applyAlignment="1">
      <alignment horizontal="right" vertical="center" indent="1"/>
    </xf>
    <xf numFmtId="180" fontId="6" fillId="0" borderId="24" xfId="0" applyNumberFormat="1" applyFont="1" applyBorder="1" applyAlignment="1">
      <alignment horizontal="right" indent="1"/>
    </xf>
    <xf numFmtId="180" fontId="6" fillId="0" borderId="21" xfId="0" applyNumberFormat="1" applyFont="1" applyBorder="1" applyAlignment="1">
      <alignment horizontal="right" indent="2"/>
    </xf>
    <xf numFmtId="180" fontId="6" fillId="0" borderId="41" xfId="0" applyNumberFormat="1" applyFont="1" applyFill="1" applyBorder="1" applyAlignment="1">
      <alignment horizontal="right" vertical="center" indent="1"/>
    </xf>
    <xf numFmtId="180" fontId="6" fillId="0" borderId="24" xfId="0" applyNumberFormat="1" applyFont="1" applyFill="1" applyBorder="1" applyAlignment="1">
      <alignment horizontal="right" vertical="center" indent="1"/>
    </xf>
    <xf numFmtId="180" fontId="6" fillId="0" borderId="22" xfId="0" applyNumberFormat="1" applyFont="1" applyBorder="1" applyAlignment="1" quotePrefix="1">
      <alignment horizontal="right" vertical="center" indent="1"/>
    </xf>
    <xf numFmtId="180" fontId="8" fillId="0" borderId="0" xfId="0" applyNumberFormat="1" applyFont="1" applyFill="1" applyAlignment="1">
      <alignment/>
    </xf>
    <xf numFmtId="180" fontId="6" fillId="0" borderId="47" xfId="0" applyNumberFormat="1" applyFont="1" applyFill="1" applyBorder="1" applyAlignment="1">
      <alignment horizontal="right" vertical="center" indent="1"/>
    </xf>
    <xf numFmtId="180" fontId="6" fillId="0" borderId="48" xfId="0" applyNumberFormat="1" applyFont="1" applyFill="1" applyBorder="1" applyAlignment="1">
      <alignment horizontal="right" vertical="center" indent="1"/>
    </xf>
    <xf numFmtId="180" fontId="6" fillId="0" borderId="49" xfId="0" applyNumberFormat="1" applyFont="1" applyFill="1" applyBorder="1" applyAlignment="1">
      <alignment horizontal="right" vertical="center" indent="1"/>
    </xf>
    <xf numFmtId="180" fontId="6" fillId="0" borderId="26" xfId="0" applyNumberFormat="1" applyFont="1" applyFill="1" applyBorder="1" applyAlignment="1">
      <alignment horizontal="right" vertical="center" indent="1"/>
    </xf>
    <xf numFmtId="180" fontId="6" fillId="0" borderId="50" xfId="0" applyNumberFormat="1" applyFont="1" applyFill="1" applyBorder="1" applyAlignment="1" quotePrefix="1">
      <alignment horizontal="right" indent="1"/>
    </xf>
    <xf numFmtId="0" fontId="0" fillId="0" borderId="0" xfId="0" applyFill="1" applyAlignment="1">
      <alignment/>
    </xf>
    <xf numFmtId="180" fontId="6" fillId="0" borderId="47" xfId="0" applyNumberFormat="1" applyFont="1" applyBorder="1" applyAlignment="1">
      <alignment horizontal="right" vertical="center" indent="1"/>
    </xf>
    <xf numFmtId="180" fontId="6" fillId="0" borderId="48" xfId="0" applyNumberFormat="1" applyFont="1" applyBorder="1" applyAlignment="1">
      <alignment horizontal="right" vertical="center" indent="1"/>
    </xf>
    <xf numFmtId="180" fontId="6" fillId="0" borderId="49" xfId="0" applyNumberFormat="1" applyFont="1" applyBorder="1" applyAlignment="1">
      <alignment horizontal="right" vertical="center" indent="1"/>
    </xf>
    <xf numFmtId="0" fontId="5" fillId="0" borderId="51" xfId="0" applyFont="1" applyBorder="1" applyAlignment="1" quotePrefix="1">
      <alignment vertical="center"/>
    </xf>
    <xf numFmtId="0" fontId="5" fillId="0" borderId="52" xfId="0" applyFont="1" applyBorder="1" applyAlignment="1">
      <alignment vertical="center"/>
    </xf>
    <xf numFmtId="0" fontId="5" fillId="0" borderId="49" xfId="0" applyFont="1" applyBorder="1" applyAlignment="1">
      <alignment vertical="center"/>
    </xf>
    <xf numFmtId="0" fontId="5" fillId="0" borderId="51" xfId="0" applyFont="1" applyFill="1" applyBorder="1" applyAlignment="1" quotePrefix="1">
      <alignment vertical="center"/>
    </xf>
    <xf numFmtId="0" fontId="5" fillId="0" borderId="52" xfId="0" applyFont="1" applyFill="1" applyBorder="1" applyAlignment="1">
      <alignment vertical="center"/>
    </xf>
    <xf numFmtId="0" fontId="5" fillId="0" borderId="49" xfId="0" applyFont="1" applyFill="1" applyBorder="1" applyAlignment="1">
      <alignment vertical="center"/>
    </xf>
    <xf numFmtId="0" fontId="13" fillId="0" borderId="0" xfId="0" applyFont="1" applyFill="1" applyAlignment="1">
      <alignment horizontal="left"/>
    </xf>
    <xf numFmtId="0" fontId="5" fillId="0" borderId="29" xfId="58" applyFont="1" applyFill="1" applyBorder="1" applyAlignment="1">
      <alignment horizontal="center" vertical="center"/>
      <protection/>
    </xf>
    <xf numFmtId="0" fontId="6" fillId="0" borderId="30" xfId="0" applyFont="1" applyBorder="1" applyAlignment="1">
      <alignment/>
    </xf>
    <xf numFmtId="0" fontId="5" fillId="0" borderId="11" xfId="0" applyFont="1" applyBorder="1" applyAlignment="1">
      <alignment horizontal="center" vertical="center"/>
    </xf>
    <xf numFmtId="0" fontId="6" fillId="0" borderId="11" xfId="0" applyFont="1" applyBorder="1" applyAlignment="1">
      <alignment/>
    </xf>
    <xf numFmtId="0" fontId="6" fillId="0" borderId="12" xfId="0" applyFont="1" applyBorder="1" applyAlignment="1">
      <alignment/>
    </xf>
    <xf numFmtId="0" fontId="13" fillId="0" borderId="0" xfId="0" applyFont="1" applyAlignment="1">
      <alignment horizontal="left" vertical="justify" wrapText="1"/>
    </xf>
    <xf numFmtId="0" fontId="13" fillId="0" borderId="0" xfId="0" applyFont="1" applyAlignment="1">
      <alignment horizontal="left" vertical="justify"/>
    </xf>
    <xf numFmtId="0" fontId="14" fillId="0" borderId="0" xfId="0" applyFont="1" applyAlignment="1">
      <alignment horizontal="left"/>
    </xf>
    <xf numFmtId="0" fontId="13" fillId="0" borderId="0" xfId="0" applyFont="1" applyAlignment="1">
      <alignment/>
    </xf>
    <xf numFmtId="0" fontId="5" fillId="0" borderId="10" xfId="0" applyFont="1" applyBorder="1" applyAlignment="1">
      <alignment horizontal="center" vertical="justify"/>
    </xf>
    <xf numFmtId="0" fontId="5" fillId="0" borderId="12" xfId="0" applyFont="1" applyBorder="1" applyAlignment="1">
      <alignment horizontal="center" vertical="justify"/>
    </xf>
    <xf numFmtId="0" fontId="13" fillId="0" borderId="0" xfId="0" applyFont="1" applyFill="1" applyBorder="1" applyAlignment="1">
      <alignment wrapText="1"/>
    </xf>
    <xf numFmtId="0" fontId="14" fillId="0" borderId="0" xfId="0" applyFont="1" applyFill="1" applyAlignment="1">
      <alignment/>
    </xf>
    <xf numFmtId="0" fontId="15" fillId="0" borderId="0" xfId="0" applyFont="1" applyAlignment="1">
      <alignment/>
    </xf>
    <xf numFmtId="0" fontId="13" fillId="0" borderId="0" xfId="0" applyFont="1" applyFill="1" applyBorder="1" applyAlignment="1">
      <alignment horizontal="left" wrapText="1"/>
    </xf>
    <xf numFmtId="0" fontId="14" fillId="0" borderId="0" xfId="0" applyFont="1" applyFill="1" applyAlignment="1">
      <alignment horizontal="left"/>
    </xf>
    <xf numFmtId="0" fontId="12" fillId="0" borderId="0" xfId="0" applyFont="1" applyFill="1" applyAlignment="1">
      <alignment horizontal="justify" vertical="top"/>
    </xf>
    <xf numFmtId="0" fontId="12" fillId="0" borderId="0" xfId="0" applyFont="1" applyFill="1" applyAlignment="1">
      <alignment vertical="top"/>
    </xf>
    <xf numFmtId="0" fontId="12" fillId="0" borderId="0" xfId="0" applyFont="1" applyAlignment="1">
      <alignment horizontal="justify" vertical="top"/>
    </xf>
    <xf numFmtId="0" fontId="12" fillId="0" borderId="0" xfId="0" applyFont="1" applyAlignment="1">
      <alignment vertical="top"/>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1.1" xfId="57"/>
    <cellStyle name="Normal_grafic 1" xfId="58"/>
    <cellStyle name="Normal_Sheet1"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7030A0"/>
  </sheetPr>
  <dimension ref="A3:G29"/>
  <sheetViews>
    <sheetView showGridLines="0" tabSelected="1" zoomScalePageLayoutView="0" workbookViewId="0" topLeftCell="A2">
      <selection activeCell="A25" sqref="A25"/>
    </sheetView>
  </sheetViews>
  <sheetFormatPr defaultColWidth="9.140625" defaultRowHeight="12.75"/>
  <cols>
    <col min="1" max="1" width="24.8515625" style="1" customWidth="1"/>
    <col min="2" max="2" width="9.140625" style="1" customWidth="1"/>
    <col min="3" max="7" width="9.8515625" style="1" customWidth="1"/>
    <col min="8" max="16384" width="9.140625" style="1" customWidth="1"/>
  </cols>
  <sheetData>
    <row r="3" spans="1:7" ht="15">
      <c r="A3" s="169" t="s">
        <v>10</v>
      </c>
      <c r="B3" s="169"/>
      <c r="C3" s="169"/>
      <c r="D3" s="169"/>
      <c r="E3" s="169"/>
      <c r="F3" s="169"/>
      <c r="G3" s="169"/>
    </row>
    <row r="4" spans="1:7" ht="7.5" customHeight="1" thickBot="1">
      <c r="A4" s="2"/>
      <c r="B4" s="2"/>
      <c r="C4" s="2"/>
      <c r="D4" s="2"/>
      <c r="E4" s="2"/>
      <c r="F4" s="2"/>
      <c r="G4" s="2"/>
    </row>
    <row r="5" spans="1:7" ht="13.5" thickBot="1">
      <c r="A5" s="3"/>
      <c r="B5" s="4"/>
      <c r="C5" s="5" t="s">
        <v>0</v>
      </c>
      <c r="D5" s="5" t="s">
        <v>1</v>
      </c>
      <c r="E5" s="5" t="s">
        <v>2</v>
      </c>
      <c r="F5" s="5" t="s">
        <v>3</v>
      </c>
      <c r="G5" s="6" t="s">
        <v>4</v>
      </c>
    </row>
    <row r="6" spans="1:7" ht="12.75">
      <c r="A6" s="163" t="s">
        <v>6</v>
      </c>
      <c r="B6" s="164"/>
      <c r="C6" s="164"/>
      <c r="D6" s="164"/>
      <c r="E6" s="164"/>
      <c r="F6" s="164"/>
      <c r="G6" s="165"/>
    </row>
    <row r="7" spans="1:7" ht="12.75">
      <c r="A7" s="7" t="s">
        <v>8</v>
      </c>
      <c r="B7" s="8">
        <v>2019</v>
      </c>
      <c r="C7" s="133">
        <v>105.1</v>
      </c>
      <c r="D7" s="134">
        <v>104.4</v>
      </c>
      <c r="E7" s="133">
        <v>103</v>
      </c>
      <c r="F7" s="134">
        <v>104.4</v>
      </c>
      <c r="G7" s="132">
        <v>104.2</v>
      </c>
    </row>
    <row r="8" spans="1:7" ht="12.75">
      <c r="A8" s="11"/>
      <c r="B8" s="12">
        <v>2020</v>
      </c>
      <c r="C8" s="133">
        <v>102.6</v>
      </c>
      <c r="D8" s="136">
        <v>90.2</v>
      </c>
      <c r="E8" s="136">
        <v>94.6</v>
      </c>
      <c r="F8" s="136">
        <v>98.5</v>
      </c>
      <c r="G8" s="135">
        <v>96.3</v>
      </c>
    </row>
    <row r="9" spans="1:7" ht="12.75">
      <c r="A9" s="13"/>
      <c r="B9" s="14">
        <v>2021</v>
      </c>
      <c r="C9" s="133">
        <v>99.9</v>
      </c>
      <c r="D9" s="136">
        <v>115.4</v>
      </c>
      <c r="E9" s="136">
        <v>106.9</v>
      </c>
      <c r="F9" s="136">
        <v>102.4</v>
      </c>
      <c r="G9" s="158">
        <v>105.9</v>
      </c>
    </row>
    <row r="10" spans="1:7" ht="12.75">
      <c r="A10" s="15" t="s">
        <v>9</v>
      </c>
      <c r="B10" s="16">
        <v>2019</v>
      </c>
      <c r="C10" s="17">
        <v>104.8</v>
      </c>
      <c r="D10" s="18">
        <v>104</v>
      </c>
      <c r="E10" s="17">
        <v>103.7</v>
      </c>
      <c r="F10" s="18">
        <v>103.7</v>
      </c>
      <c r="G10" s="19" t="s">
        <v>7</v>
      </c>
    </row>
    <row r="11" spans="1:7" ht="12.75">
      <c r="A11" s="11"/>
      <c r="B11" s="12">
        <v>2020</v>
      </c>
      <c r="C11" s="9">
        <v>102.6</v>
      </c>
      <c r="D11" s="10">
        <v>91.3</v>
      </c>
      <c r="E11" s="9">
        <v>94.9</v>
      </c>
      <c r="F11" s="10">
        <v>97.8</v>
      </c>
      <c r="G11" s="20" t="s">
        <v>7</v>
      </c>
    </row>
    <row r="12" spans="1:7" ht="13.5" thickBot="1">
      <c r="A12" s="21"/>
      <c r="B12" s="22">
        <v>2021</v>
      </c>
      <c r="C12" s="23">
        <v>99.5</v>
      </c>
      <c r="D12" s="24">
        <v>112.7</v>
      </c>
      <c r="E12" s="23">
        <v>108</v>
      </c>
      <c r="F12" s="24">
        <v>103.9</v>
      </c>
      <c r="G12" s="25" t="s">
        <v>7</v>
      </c>
    </row>
    <row r="13" spans="1:7" ht="12.75">
      <c r="A13" s="166" t="s">
        <v>5</v>
      </c>
      <c r="B13" s="167"/>
      <c r="C13" s="167"/>
      <c r="D13" s="167"/>
      <c r="E13" s="167"/>
      <c r="F13" s="167"/>
      <c r="G13" s="168"/>
    </row>
    <row r="14" spans="1:7" ht="12.75">
      <c r="A14" s="7" t="s">
        <v>9</v>
      </c>
      <c r="B14" s="8">
        <v>2019</v>
      </c>
      <c r="C14" s="26">
        <v>101.5</v>
      </c>
      <c r="D14" s="27">
        <v>100.7</v>
      </c>
      <c r="E14" s="26">
        <v>100.8</v>
      </c>
      <c r="F14" s="27">
        <v>100.7</v>
      </c>
      <c r="G14" s="28" t="s">
        <v>7</v>
      </c>
    </row>
    <row r="15" spans="1:7" ht="12.75">
      <c r="A15" s="11"/>
      <c r="B15" s="12">
        <v>2020</v>
      </c>
      <c r="C15" s="9">
        <v>100.4</v>
      </c>
      <c r="D15" s="10">
        <v>89.6</v>
      </c>
      <c r="E15" s="9">
        <v>104.8</v>
      </c>
      <c r="F15" s="10">
        <v>103.8</v>
      </c>
      <c r="G15" s="20" t="s">
        <v>7</v>
      </c>
    </row>
    <row r="16" spans="1:7" ht="13.5" thickBot="1">
      <c r="A16" s="21"/>
      <c r="B16" s="22">
        <v>2021</v>
      </c>
      <c r="C16" s="23">
        <v>102</v>
      </c>
      <c r="D16" s="24">
        <v>101.5</v>
      </c>
      <c r="E16" s="23">
        <v>100.4</v>
      </c>
      <c r="F16" s="24">
        <v>99.9</v>
      </c>
      <c r="G16" s="25" t="s">
        <v>7</v>
      </c>
    </row>
    <row r="22" spans="3:4" ht="12.75">
      <c r="C22" s="29"/>
      <c r="D22" s="29"/>
    </row>
    <row r="23" spans="3:4" ht="12.75">
      <c r="C23" s="29"/>
      <c r="D23" s="29"/>
    </row>
    <row r="24" spans="3:4" ht="12.75">
      <c r="C24" s="29"/>
      <c r="D24" s="29"/>
    </row>
    <row r="25" spans="3:4" ht="12.75">
      <c r="C25" s="29"/>
      <c r="D25" s="29"/>
    </row>
    <row r="26" ht="12.75">
      <c r="D26" s="29"/>
    </row>
    <row r="27" ht="12.75">
      <c r="D27" s="29"/>
    </row>
    <row r="28" ht="12.75">
      <c r="D28" s="29"/>
    </row>
    <row r="29" ht="12.75">
      <c r="D29" s="29"/>
    </row>
  </sheetData>
  <sheetProtection/>
  <mergeCells count="3">
    <mergeCell ref="A6:G6"/>
    <mergeCell ref="A13:G13"/>
    <mergeCell ref="A3:G3"/>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7030A0"/>
  </sheetPr>
  <dimension ref="A2:O137"/>
  <sheetViews>
    <sheetView showGridLines="0" zoomScalePageLayoutView="0" workbookViewId="0" topLeftCell="A1">
      <selection activeCell="C23" sqref="C23"/>
    </sheetView>
  </sheetViews>
  <sheetFormatPr defaultColWidth="9.140625" defaultRowHeight="12.75"/>
  <cols>
    <col min="1" max="1" width="21.00390625" style="1" customWidth="1"/>
    <col min="2" max="7" width="12.8515625" style="1" customWidth="1"/>
    <col min="8" max="16384" width="9.140625" style="1" customWidth="1"/>
  </cols>
  <sheetData>
    <row r="2" spans="1:7" ht="30.75" customHeight="1">
      <c r="A2" s="175" t="s">
        <v>151</v>
      </c>
      <c r="B2" s="176"/>
      <c r="C2" s="177"/>
      <c r="D2" s="177"/>
      <c r="E2" s="177"/>
      <c r="F2" s="177"/>
      <c r="G2" s="177"/>
    </row>
    <row r="3" ht="7.5" customHeight="1" thickBot="1"/>
    <row r="4" spans="1:7" ht="13.5" thickBot="1">
      <c r="A4" s="170" t="s">
        <v>11</v>
      </c>
      <c r="B4" s="172" t="s">
        <v>73</v>
      </c>
      <c r="C4" s="173"/>
      <c r="D4" s="173"/>
      <c r="E4" s="173"/>
      <c r="F4" s="173"/>
      <c r="G4" s="174"/>
    </row>
    <row r="5" spans="1:7" ht="26.25" customHeight="1" thickBot="1">
      <c r="A5" s="171"/>
      <c r="B5" s="106" t="s">
        <v>74</v>
      </c>
      <c r="C5" s="106" t="s">
        <v>75</v>
      </c>
      <c r="D5" s="106" t="s">
        <v>76</v>
      </c>
      <c r="E5" s="106" t="s">
        <v>77</v>
      </c>
      <c r="F5" s="106" t="s">
        <v>79</v>
      </c>
      <c r="G5" s="107" t="s">
        <v>78</v>
      </c>
    </row>
    <row r="6" spans="1:15" ht="12.75">
      <c r="A6" s="108" t="s">
        <v>12</v>
      </c>
      <c r="B6" s="109">
        <v>112.08233922132945</v>
      </c>
      <c r="C6" s="109">
        <v>96.81794367394549</v>
      </c>
      <c r="D6" s="109">
        <v>95.90379916638719</v>
      </c>
      <c r="E6" s="109">
        <v>95.58439979945203</v>
      </c>
      <c r="F6" s="109">
        <v>109.16625604871825</v>
      </c>
      <c r="G6" s="110">
        <v>99.6111404083765</v>
      </c>
      <c r="H6" s="48"/>
      <c r="I6" s="48"/>
      <c r="J6"/>
      <c r="K6"/>
      <c r="L6"/>
      <c r="M6"/>
      <c r="N6"/>
      <c r="O6"/>
    </row>
    <row r="7" spans="1:15" ht="12.75">
      <c r="A7" s="111" t="s">
        <v>13</v>
      </c>
      <c r="B7" s="109">
        <v>108.82129521649352</v>
      </c>
      <c r="C7" s="109">
        <v>99.06979962633821</v>
      </c>
      <c r="D7" s="109">
        <v>97.32189910410578</v>
      </c>
      <c r="E7" s="109">
        <v>99.463686132311</v>
      </c>
      <c r="F7" s="109">
        <v>108.46883725631405</v>
      </c>
      <c r="G7" s="110">
        <v>100.99802366671429</v>
      </c>
      <c r="H7" s="48"/>
      <c r="I7" s="48"/>
      <c r="J7"/>
      <c r="K7"/>
      <c r="L7"/>
      <c r="M7"/>
      <c r="N7"/>
      <c r="O7"/>
    </row>
    <row r="8" spans="1:15" ht="12.75">
      <c r="A8" s="111" t="s">
        <v>14</v>
      </c>
      <c r="B8" s="109">
        <v>91.60452352167074</v>
      </c>
      <c r="C8" s="109">
        <v>101.87325154951019</v>
      </c>
      <c r="D8" s="109">
        <v>102.63977387055047</v>
      </c>
      <c r="E8" s="109">
        <v>101.9310337842286</v>
      </c>
      <c r="F8" s="109">
        <v>96.41056741083274</v>
      </c>
      <c r="G8" s="110">
        <v>99.36274340688314</v>
      </c>
      <c r="H8" s="48"/>
      <c r="I8" s="48"/>
      <c r="J8"/>
      <c r="K8"/>
      <c r="L8"/>
      <c r="M8"/>
      <c r="N8"/>
      <c r="O8"/>
    </row>
    <row r="9" spans="1:15" ht="12.75">
      <c r="A9" s="111" t="s">
        <v>15</v>
      </c>
      <c r="B9" s="109">
        <v>87.49184204050627</v>
      </c>
      <c r="C9" s="109">
        <v>102.2390051502061</v>
      </c>
      <c r="D9" s="109">
        <v>104.13452785895655</v>
      </c>
      <c r="E9" s="109">
        <v>103.02088028400833</v>
      </c>
      <c r="F9" s="109">
        <v>85.95433928413499</v>
      </c>
      <c r="G9" s="110">
        <v>100.02809251802603</v>
      </c>
      <c r="H9" s="48"/>
      <c r="I9" s="48"/>
      <c r="J9"/>
      <c r="K9"/>
      <c r="L9"/>
      <c r="M9"/>
      <c r="N9"/>
      <c r="O9"/>
    </row>
    <row r="10" spans="1:15" ht="12.75">
      <c r="A10" s="111" t="s">
        <v>16</v>
      </c>
      <c r="B10" s="109">
        <v>108.73998309563804</v>
      </c>
      <c r="C10" s="109">
        <v>107.84590899655004</v>
      </c>
      <c r="D10" s="109">
        <v>109.3949120873856</v>
      </c>
      <c r="E10" s="109">
        <v>98.69998328766985</v>
      </c>
      <c r="F10" s="109">
        <v>101.62604707576848</v>
      </c>
      <c r="G10" s="110">
        <v>102.7244813973317</v>
      </c>
      <c r="H10" s="48"/>
      <c r="I10" s="48"/>
      <c r="J10"/>
      <c r="K10"/>
      <c r="L10"/>
      <c r="M10"/>
      <c r="N10"/>
      <c r="O10"/>
    </row>
    <row r="11" spans="1:15" ht="12.75">
      <c r="A11" s="111" t="s">
        <v>17</v>
      </c>
      <c r="B11" s="109">
        <v>116.83267891341329</v>
      </c>
      <c r="C11" s="109">
        <v>109.62525083777344</v>
      </c>
      <c r="D11" s="109">
        <v>110.81301202510419</v>
      </c>
      <c r="E11" s="109">
        <v>99.55687003377915</v>
      </c>
      <c r="F11" s="109">
        <v>99.9178764103147</v>
      </c>
      <c r="G11" s="110">
        <v>103.66287006963985</v>
      </c>
      <c r="H11" s="48"/>
      <c r="I11" s="48"/>
      <c r="J11"/>
      <c r="K11"/>
      <c r="L11"/>
      <c r="M11"/>
      <c r="N11"/>
      <c r="O11"/>
    </row>
    <row r="12" spans="1:15" ht="12.75">
      <c r="A12" s="111" t="s">
        <v>18</v>
      </c>
      <c r="B12" s="109">
        <v>121.80983662683084</v>
      </c>
      <c r="C12" s="109">
        <v>108.86211089253763</v>
      </c>
      <c r="D12" s="109">
        <v>110.47765055334642</v>
      </c>
      <c r="E12" s="109">
        <v>99.76653381208249</v>
      </c>
      <c r="F12" s="109">
        <v>98.21475950422621</v>
      </c>
      <c r="G12" s="110">
        <v>105.66088880784224</v>
      </c>
      <c r="H12" s="48"/>
      <c r="I12" s="48"/>
      <c r="J12"/>
      <c r="K12"/>
      <c r="L12"/>
      <c r="M12"/>
      <c r="N12"/>
      <c r="O12"/>
    </row>
    <row r="13" spans="1:15" ht="12.75">
      <c r="A13" s="111" t="s">
        <v>19</v>
      </c>
      <c r="B13" s="109">
        <v>120.10228208886558</v>
      </c>
      <c r="C13" s="109">
        <v>108.37378040944634</v>
      </c>
      <c r="D13" s="109">
        <v>113.66837541321321</v>
      </c>
      <c r="E13" s="109">
        <v>100.57176426498664</v>
      </c>
      <c r="F13" s="109">
        <v>96.354976057815</v>
      </c>
      <c r="G13" s="110">
        <v>106.51844988442637</v>
      </c>
      <c r="H13" s="48"/>
      <c r="I13" s="48"/>
      <c r="J13"/>
      <c r="K13"/>
      <c r="L13"/>
      <c r="M13"/>
      <c r="N13"/>
      <c r="O13"/>
    </row>
    <row r="14" spans="1:15" ht="12.75">
      <c r="A14" s="111" t="s">
        <v>20</v>
      </c>
      <c r="B14" s="109">
        <v>111.93255373554302</v>
      </c>
      <c r="C14" s="109">
        <v>111.89687725506865</v>
      </c>
      <c r="D14" s="109">
        <v>117.62564077995495</v>
      </c>
      <c r="E14" s="109">
        <v>104.86632668047544</v>
      </c>
      <c r="F14" s="109">
        <v>109.33303010777142</v>
      </c>
      <c r="G14" s="110">
        <v>108.93982779779301</v>
      </c>
      <c r="H14" s="48"/>
      <c r="I14" s="48"/>
      <c r="J14"/>
      <c r="K14"/>
      <c r="L14"/>
      <c r="M14"/>
      <c r="N14"/>
      <c r="O14"/>
    </row>
    <row r="15" spans="1:15" ht="12.75">
      <c r="A15" s="111" t="s">
        <v>21</v>
      </c>
      <c r="B15" s="109">
        <v>121.71996533535898</v>
      </c>
      <c r="C15" s="109">
        <v>114.87035517640196</v>
      </c>
      <c r="D15" s="109">
        <v>121.01758252287644</v>
      </c>
      <c r="E15" s="109">
        <v>105.34642634673529</v>
      </c>
      <c r="F15" s="109">
        <v>111.47582407863648</v>
      </c>
      <c r="G15" s="110">
        <v>110.07782120344405</v>
      </c>
      <c r="H15" s="48"/>
      <c r="I15" s="48"/>
      <c r="J15"/>
      <c r="K15"/>
      <c r="L15"/>
      <c r="M15"/>
      <c r="N15"/>
      <c r="O15"/>
    </row>
    <row r="16" spans="1:15" ht="12.75">
      <c r="A16" s="111" t="s">
        <v>22</v>
      </c>
      <c r="B16" s="109">
        <v>111.73997239667474</v>
      </c>
      <c r="C16" s="109">
        <v>116.04274374511915</v>
      </c>
      <c r="D16" s="109">
        <v>122.37819192257939</v>
      </c>
      <c r="E16" s="109">
        <v>107.25568345833818</v>
      </c>
      <c r="F16" s="109">
        <v>110.10625529065435</v>
      </c>
      <c r="G16" s="110">
        <v>110.527794343054</v>
      </c>
      <c r="H16" s="48"/>
      <c r="I16" s="48"/>
      <c r="J16"/>
      <c r="K16"/>
      <c r="L16"/>
      <c r="M16"/>
      <c r="N16"/>
      <c r="O16"/>
    </row>
    <row r="17" spans="1:15" ht="12.75">
      <c r="A17" s="111" t="s">
        <v>23</v>
      </c>
      <c r="B17" s="109">
        <v>114.01243219532027</v>
      </c>
      <c r="C17" s="109">
        <v>116.97195559553582</v>
      </c>
      <c r="D17" s="109">
        <v>124.20830738274324</v>
      </c>
      <c r="E17" s="109">
        <v>107.9322796124765</v>
      </c>
      <c r="F17" s="109">
        <v>112.68367256693071</v>
      </c>
      <c r="G17" s="110">
        <v>112.4720923011715</v>
      </c>
      <c r="H17" s="48"/>
      <c r="I17" s="48"/>
      <c r="J17"/>
      <c r="K17"/>
      <c r="L17"/>
      <c r="M17"/>
      <c r="N17"/>
      <c r="O17"/>
    </row>
    <row r="18" spans="1:15" ht="12.75">
      <c r="A18" s="111" t="s">
        <v>24</v>
      </c>
      <c r="B18" s="109">
        <v>119.6058501931163</v>
      </c>
      <c r="C18" s="109">
        <v>116.89287373592589</v>
      </c>
      <c r="D18" s="109">
        <v>124.46701480381353</v>
      </c>
      <c r="E18" s="109">
        <v>102.02117908021413</v>
      </c>
      <c r="F18" s="109">
        <v>118.04571125345866</v>
      </c>
      <c r="G18" s="110">
        <v>110.60221487326329</v>
      </c>
      <c r="H18" s="48"/>
      <c r="I18" s="48"/>
      <c r="J18"/>
      <c r="K18"/>
      <c r="L18"/>
      <c r="M18"/>
      <c r="N18"/>
      <c r="O18"/>
    </row>
    <row r="19" spans="1:15" ht="12.75">
      <c r="A19" s="111" t="s">
        <v>25</v>
      </c>
      <c r="B19" s="109">
        <v>123.51739116479612</v>
      </c>
      <c r="C19" s="109">
        <v>119.62910607842943</v>
      </c>
      <c r="D19" s="109">
        <v>128.09850045513343</v>
      </c>
      <c r="E19" s="109">
        <v>106.02606110635624</v>
      </c>
      <c r="F19" s="109">
        <v>111.90033986531729</v>
      </c>
      <c r="G19" s="110">
        <v>112.09752539415774</v>
      </c>
      <c r="H19" s="48"/>
      <c r="I19" s="48"/>
      <c r="J19"/>
      <c r="K19"/>
      <c r="L19"/>
      <c r="M19"/>
      <c r="N19"/>
      <c r="O19"/>
    </row>
    <row r="20" spans="1:15" ht="12.75">
      <c r="A20" s="111" t="s">
        <v>26</v>
      </c>
      <c r="B20" s="109">
        <v>117.67147763381726</v>
      </c>
      <c r="C20" s="109">
        <v>122.07273554037623</v>
      </c>
      <c r="D20" s="109">
        <v>129.40161931682076</v>
      </c>
      <c r="E20" s="109">
        <v>108.6777508242217</v>
      </c>
      <c r="F20" s="109">
        <v>116.94904547119988</v>
      </c>
      <c r="G20" s="110">
        <v>114.56572417090108</v>
      </c>
      <c r="H20" s="48"/>
      <c r="I20" s="48"/>
      <c r="J20"/>
      <c r="K20"/>
      <c r="L20"/>
      <c r="M20"/>
      <c r="N20"/>
      <c r="O20"/>
    </row>
    <row r="21" spans="1:15" ht="12.75">
      <c r="A21" s="111" t="s">
        <v>27</v>
      </c>
      <c r="B21" s="109">
        <v>120.44464891352027</v>
      </c>
      <c r="C21" s="109">
        <v>123.05335059953934</v>
      </c>
      <c r="D21" s="109">
        <v>131.50002395439085</v>
      </c>
      <c r="E21" s="109">
        <v>108.8296810983546</v>
      </c>
      <c r="F21" s="109">
        <v>105.93690381432488</v>
      </c>
      <c r="G21" s="110">
        <v>114.81412117239442</v>
      </c>
      <c r="H21" s="48"/>
      <c r="I21" s="48"/>
      <c r="J21"/>
      <c r="K21"/>
      <c r="L21"/>
      <c r="M21"/>
      <c r="N21"/>
      <c r="O21"/>
    </row>
    <row r="22" spans="1:15" ht="12.75">
      <c r="A22" s="111" t="s">
        <v>28</v>
      </c>
      <c r="B22" s="109">
        <v>126.8212310227139</v>
      </c>
      <c r="C22" s="109">
        <v>125.71445517541345</v>
      </c>
      <c r="D22" s="109">
        <v>135.22732716907007</v>
      </c>
      <c r="E22" s="109">
        <v>111.19574190085031</v>
      </c>
      <c r="F22" s="109">
        <v>118.93517290174228</v>
      </c>
      <c r="G22" s="110">
        <v>120.11424290663919</v>
      </c>
      <c r="H22" s="48"/>
      <c r="I22" s="48"/>
      <c r="J22"/>
      <c r="K22"/>
      <c r="L22"/>
      <c r="M22"/>
      <c r="N22"/>
      <c r="O22"/>
    </row>
    <row r="23" spans="1:15" ht="12.75">
      <c r="A23" s="111" t="s">
        <v>29</v>
      </c>
      <c r="B23" s="109">
        <v>130.1892646602544</v>
      </c>
      <c r="C23" s="109">
        <v>127.55113136485406</v>
      </c>
      <c r="D23" s="109">
        <v>140.4302208594835</v>
      </c>
      <c r="E23" s="109">
        <v>117.93739459837234</v>
      </c>
      <c r="F23" s="109">
        <v>119.8145270312954</v>
      </c>
      <c r="G23" s="110">
        <v>122.28722381851247</v>
      </c>
      <c r="H23" s="48"/>
      <c r="I23" s="48"/>
      <c r="J23"/>
      <c r="K23"/>
      <c r="L23"/>
      <c r="M23"/>
      <c r="N23"/>
      <c r="O23"/>
    </row>
    <row r="24" spans="1:15" ht="12.75">
      <c r="A24" s="111" t="s">
        <v>30</v>
      </c>
      <c r="B24" s="109">
        <v>146.4302909048113</v>
      </c>
      <c r="C24" s="109">
        <v>131.06632002451536</v>
      </c>
      <c r="D24" s="109">
        <v>142.46155320270205</v>
      </c>
      <c r="E24" s="109">
        <v>117.23142525790165</v>
      </c>
      <c r="F24" s="109">
        <v>124.42860933176665</v>
      </c>
      <c r="G24" s="110">
        <v>126.53362970118431</v>
      </c>
      <c r="H24" s="48"/>
      <c r="I24" s="48"/>
      <c r="J24"/>
      <c r="K24"/>
      <c r="L24"/>
      <c r="M24"/>
      <c r="N24"/>
      <c r="O24"/>
    </row>
    <row r="25" spans="1:15" ht="12.75">
      <c r="A25" s="111" t="s">
        <v>31</v>
      </c>
      <c r="B25" s="109">
        <v>145.19777033605442</v>
      </c>
      <c r="C25" s="109">
        <v>132.75076363420686</v>
      </c>
      <c r="D25" s="109">
        <v>142.48071671537392</v>
      </c>
      <c r="E25" s="109">
        <v>120.48678459832168</v>
      </c>
      <c r="F25" s="109">
        <v>131.82731304248946</v>
      </c>
      <c r="G25" s="110">
        <v>128.45574935559705</v>
      </c>
      <c r="H25" s="48"/>
      <c r="I25" s="48"/>
      <c r="J25"/>
      <c r="K25"/>
      <c r="L25"/>
      <c r="M25"/>
      <c r="N25"/>
      <c r="O25"/>
    </row>
    <row r="26" spans="1:15" ht="12.75">
      <c r="A26" s="111" t="s">
        <v>32</v>
      </c>
      <c r="B26" s="109">
        <v>127.50168508671509</v>
      </c>
      <c r="C26" s="109">
        <v>131.97971550301006</v>
      </c>
      <c r="D26" s="109">
        <v>136.87538925885116</v>
      </c>
      <c r="E26" s="109">
        <v>124.2992216105622</v>
      </c>
      <c r="F26" s="109">
        <v>137.26010436013087</v>
      </c>
      <c r="G26" s="110">
        <v>128.9811287278032</v>
      </c>
      <c r="H26" s="48"/>
      <c r="I26" s="48"/>
      <c r="J26"/>
      <c r="K26"/>
      <c r="L26"/>
      <c r="M26"/>
      <c r="N26"/>
      <c r="O26"/>
    </row>
    <row r="27" spans="1:15" ht="12.75">
      <c r="A27" s="111" t="s">
        <v>33</v>
      </c>
      <c r="B27" s="109">
        <v>123.31197107000331</v>
      </c>
      <c r="C27" s="109">
        <v>131.49929320587975</v>
      </c>
      <c r="D27" s="109">
        <v>151.37258659512287</v>
      </c>
      <c r="E27" s="109">
        <v>126.68047544047116</v>
      </c>
      <c r="F27" s="109">
        <v>129.41666982526627</v>
      </c>
      <c r="G27" s="110">
        <v>128.3557005633289</v>
      </c>
      <c r="H27" s="48"/>
      <c r="I27" s="48"/>
      <c r="J27"/>
      <c r="K27"/>
      <c r="L27"/>
      <c r="M27"/>
      <c r="N27"/>
      <c r="O27"/>
    </row>
    <row r="28" spans="1:15" ht="12.75">
      <c r="A28" s="111" t="s">
        <v>34</v>
      </c>
      <c r="B28" s="109">
        <v>118.9724715675051</v>
      </c>
      <c r="C28" s="109">
        <v>132.86543233064126</v>
      </c>
      <c r="D28" s="109">
        <v>158.73137546112198</v>
      </c>
      <c r="E28" s="109">
        <v>130.11106103039108</v>
      </c>
      <c r="F28" s="109">
        <v>138.99354382241086</v>
      </c>
      <c r="G28" s="110">
        <v>130.9052197869897</v>
      </c>
      <c r="H28" s="48"/>
      <c r="I28" s="48"/>
      <c r="J28"/>
      <c r="K28"/>
      <c r="L28"/>
      <c r="M28"/>
      <c r="N28"/>
      <c r="O28"/>
    </row>
    <row r="29" spans="1:15" ht="12.75">
      <c r="A29" s="111" t="s">
        <v>35</v>
      </c>
      <c r="B29" s="109">
        <v>113.44752693464002</v>
      </c>
      <c r="C29" s="109">
        <v>136.09592629570685</v>
      </c>
      <c r="D29" s="109">
        <v>164.56666506970726</v>
      </c>
      <c r="E29" s="109">
        <v>134.69226522974392</v>
      </c>
      <c r="F29" s="109">
        <v>147.33730053443506</v>
      </c>
      <c r="G29" s="110">
        <v>134.1358593599834</v>
      </c>
      <c r="H29" s="48"/>
      <c r="I29" s="48"/>
      <c r="J29"/>
      <c r="K29"/>
      <c r="L29"/>
      <c r="M29"/>
      <c r="N29"/>
      <c r="O29"/>
    </row>
    <row r="30" spans="1:15" ht="12.75">
      <c r="A30" s="111" t="s">
        <v>36</v>
      </c>
      <c r="B30" s="109">
        <v>118.64294349877498</v>
      </c>
      <c r="C30" s="109">
        <v>139.58145925801446</v>
      </c>
      <c r="D30" s="109">
        <v>168.51434868011305</v>
      </c>
      <c r="E30" s="109">
        <v>136.94994910335814</v>
      </c>
      <c r="F30" s="109">
        <v>139.24623179067325</v>
      </c>
      <c r="G30" s="110">
        <v>136.2975046944076</v>
      </c>
      <c r="H30" s="48"/>
      <c r="I30" s="48"/>
      <c r="J30"/>
      <c r="K30"/>
      <c r="L30"/>
      <c r="M30"/>
      <c r="N30"/>
      <c r="O30"/>
    </row>
    <row r="31" spans="1:15" ht="12.75">
      <c r="A31" s="111" t="s">
        <v>37</v>
      </c>
      <c r="B31" s="109">
        <v>123.9410701103063</v>
      </c>
      <c r="C31" s="109">
        <v>142.24454088037882</v>
      </c>
      <c r="D31" s="109">
        <v>178.72850093422122</v>
      </c>
      <c r="E31" s="109">
        <v>140.90013623081242</v>
      </c>
      <c r="F31" s="109">
        <v>170.68061504251475</v>
      </c>
      <c r="G31" s="110">
        <v>141.04612594319397</v>
      </c>
      <c r="H31" s="48"/>
      <c r="I31" s="48"/>
      <c r="J31"/>
      <c r="K31"/>
      <c r="L31"/>
      <c r="M31"/>
      <c r="N31"/>
      <c r="O31"/>
    </row>
    <row r="32" spans="1:15" ht="12.75">
      <c r="A32" s="111" t="s">
        <v>38</v>
      </c>
      <c r="B32" s="109">
        <v>122.42181732590112</v>
      </c>
      <c r="C32" s="109">
        <v>143.5770702148061</v>
      </c>
      <c r="D32" s="109">
        <v>190.75360513582137</v>
      </c>
      <c r="E32" s="109">
        <v>143.60753371586</v>
      </c>
      <c r="F32" s="109">
        <v>144.87106596419412</v>
      </c>
      <c r="G32" s="110">
        <v>142.14814121172392</v>
      </c>
      <c r="H32" s="48"/>
      <c r="I32" s="48"/>
      <c r="J32"/>
      <c r="K32"/>
      <c r="L32"/>
      <c r="M32"/>
      <c r="N32"/>
      <c r="O32"/>
    </row>
    <row r="33" spans="1:15" ht="12.75">
      <c r="A33" s="111" t="s">
        <v>39</v>
      </c>
      <c r="B33" s="109">
        <v>118.29629708881208</v>
      </c>
      <c r="C33" s="109">
        <v>146.84710510967665</v>
      </c>
      <c r="D33" s="109">
        <v>208.3265462559287</v>
      </c>
      <c r="E33" s="109">
        <v>145.65757954815936</v>
      </c>
      <c r="F33" s="109">
        <v>138.2253723988932</v>
      </c>
      <c r="G33" s="110">
        <v>144.0125972765043</v>
      </c>
      <c r="H33" s="48"/>
      <c r="I33" s="48"/>
      <c r="J33"/>
      <c r="K33"/>
      <c r="L33"/>
      <c r="M33"/>
      <c r="N33"/>
      <c r="O33"/>
    </row>
    <row r="34" spans="1:15" ht="12.75">
      <c r="A34" s="111" t="s">
        <v>40</v>
      </c>
      <c r="B34" s="109">
        <v>113.28918227823723</v>
      </c>
      <c r="C34" s="109">
        <v>142.37304890224493</v>
      </c>
      <c r="D34" s="109">
        <v>211.13400086235808</v>
      </c>
      <c r="E34" s="109">
        <v>158.06623147083695</v>
      </c>
      <c r="F34" s="109">
        <v>150.7637493840731</v>
      </c>
      <c r="G34" s="110">
        <v>146.61780868502373</v>
      </c>
      <c r="H34" s="48"/>
      <c r="I34" s="48"/>
      <c r="J34"/>
      <c r="K34"/>
      <c r="L34"/>
      <c r="M34"/>
      <c r="N34"/>
      <c r="O34"/>
    </row>
    <row r="35" spans="1:15" ht="12.75">
      <c r="A35" s="111" t="s">
        <v>41</v>
      </c>
      <c r="B35" s="109">
        <v>98.9097756427402</v>
      </c>
      <c r="C35" s="109">
        <v>140.13503227528398</v>
      </c>
      <c r="D35" s="109">
        <v>229.78968044842617</v>
      </c>
      <c r="E35" s="109">
        <v>161.7358540253926</v>
      </c>
      <c r="F35" s="109">
        <v>170.9636255669686</v>
      </c>
      <c r="G35" s="110">
        <v>149.75332797768368</v>
      </c>
      <c r="H35" s="48"/>
      <c r="I35" s="48"/>
      <c r="J35"/>
      <c r="K35"/>
      <c r="L35"/>
      <c r="M35"/>
      <c r="N35"/>
      <c r="O35"/>
    </row>
    <row r="36" spans="1:15" ht="12.75">
      <c r="A36" s="111" t="s">
        <v>42</v>
      </c>
      <c r="B36" s="109">
        <v>82.57031893609509</v>
      </c>
      <c r="C36" s="109">
        <v>141.88867251213412</v>
      </c>
      <c r="D36" s="109">
        <v>249.48977147511138</v>
      </c>
      <c r="E36" s="109">
        <v>169.71219341736767</v>
      </c>
      <c r="F36" s="109">
        <v>170.22577669964244</v>
      </c>
      <c r="G36" s="110">
        <v>151.16583949808035</v>
      </c>
      <c r="H36" s="48"/>
      <c r="I36" s="48"/>
      <c r="J36"/>
      <c r="K36"/>
      <c r="L36"/>
      <c r="M36"/>
      <c r="N36"/>
      <c r="O36"/>
    </row>
    <row r="37" spans="1:15" ht="12.75">
      <c r="A37" s="111" t="s">
        <v>43</v>
      </c>
      <c r="B37" s="109">
        <v>89.14804155477333</v>
      </c>
      <c r="C37" s="109">
        <v>146.5169383458052</v>
      </c>
      <c r="D37" s="109">
        <v>268.9407368370622</v>
      </c>
      <c r="E37" s="109">
        <v>167.61352989734576</v>
      </c>
      <c r="F37" s="109">
        <v>171.21125977586576</v>
      </c>
      <c r="G37" s="110">
        <v>156.13920089107495</v>
      </c>
      <c r="H37" s="48"/>
      <c r="I37" s="48"/>
      <c r="J37"/>
      <c r="K37"/>
      <c r="L37"/>
      <c r="M37"/>
      <c r="N37"/>
      <c r="O37"/>
    </row>
    <row r="38" spans="1:15" ht="12.75">
      <c r="A38" s="111" t="s">
        <v>44</v>
      </c>
      <c r="B38" s="109">
        <v>112.93397669765798</v>
      </c>
      <c r="C38" s="109">
        <v>170.18613892705687</v>
      </c>
      <c r="D38" s="109">
        <v>318.61256168255636</v>
      </c>
      <c r="E38" s="109">
        <v>160.61460860229212</v>
      </c>
      <c r="F38" s="109">
        <v>169.72040076311765</v>
      </c>
      <c r="G38" s="110">
        <v>163.42502008368612</v>
      </c>
      <c r="H38" s="48"/>
      <c r="I38" s="48"/>
      <c r="J38"/>
      <c r="K38"/>
      <c r="L38"/>
      <c r="M38"/>
      <c r="N38"/>
      <c r="O38"/>
    </row>
    <row r="39" spans="1:15" ht="12.75">
      <c r="A39" s="111" t="s">
        <v>45</v>
      </c>
      <c r="B39" s="109">
        <v>110.54168851038332</v>
      </c>
      <c r="C39" s="109">
        <v>168.1122171587865</v>
      </c>
      <c r="D39" s="109">
        <v>342.8735687251473</v>
      </c>
      <c r="E39" s="109">
        <v>166.4720271043609</v>
      </c>
      <c r="F39" s="109">
        <v>182.5670570695776</v>
      </c>
      <c r="G39" s="110">
        <v>166.1539371417588</v>
      </c>
      <c r="H39" s="48"/>
      <c r="I39" s="48"/>
      <c r="J39"/>
      <c r="K39"/>
      <c r="L39"/>
      <c r="M39"/>
      <c r="N39"/>
      <c r="O39"/>
    </row>
    <row r="40" spans="1:15" ht="12.75">
      <c r="A40" s="111" t="s">
        <v>46</v>
      </c>
      <c r="B40" s="109">
        <v>110.79418404356618</v>
      </c>
      <c r="C40" s="109">
        <v>164.96475914631134</v>
      </c>
      <c r="D40" s="109">
        <v>344.4833037895846</v>
      </c>
      <c r="E40" s="109">
        <v>165.63944920211281</v>
      </c>
      <c r="F40" s="109">
        <v>187.2973758354496</v>
      </c>
      <c r="G40" s="110">
        <v>166.4565477745304</v>
      </c>
      <c r="H40" s="48"/>
      <c r="I40" s="48"/>
      <c r="J40"/>
      <c r="K40"/>
      <c r="L40"/>
      <c r="M40"/>
      <c r="N40"/>
      <c r="O40"/>
    </row>
    <row r="41" spans="1:15" ht="12.75">
      <c r="A41" s="111" t="s">
        <v>47</v>
      </c>
      <c r="B41" s="109">
        <v>108.33342249136058</v>
      </c>
      <c r="C41" s="109">
        <v>152.871165765463</v>
      </c>
      <c r="D41" s="109">
        <v>314.05164566665064</v>
      </c>
      <c r="E41" s="109">
        <v>166.03142930937562</v>
      </c>
      <c r="F41" s="109">
        <v>174.90555787186193</v>
      </c>
      <c r="G41" s="110">
        <v>163.5817467631998</v>
      </c>
      <c r="H41" s="48"/>
      <c r="I41" s="48"/>
      <c r="J41"/>
      <c r="K41"/>
      <c r="L41"/>
      <c r="M41"/>
      <c r="N41"/>
      <c r="O41"/>
    </row>
    <row r="42" spans="1:15" ht="12.75">
      <c r="A42" s="111" t="s">
        <v>48</v>
      </c>
      <c r="B42" s="109">
        <v>100.70292188686916</v>
      </c>
      <c r="C42" s="109">
        <v>159.1917833947865</v>
      </c>
      <c r="D42" s="109">
        <v>330.32146792507064</v>
      </c>
      <c r="E42" s="109">
        <v>158.760046389377</v>
      </c>
      <c r="F42" s="109">
        <v>162.42277223969978</v>
      </c>
      <c r="G42" s="110">
        <v>156.9164272231285</v>
      </c>
      <c r="H42" s="48"/>
      <c r="I42" s="48"/>
      <c r="J42"/>
      <c r="K42"/>
      <c r="L42"/>
      <c r="M42"/>
      <c r="N42"/>
      <c r="O42"/>
    </row>
    <row r="43" spans="1:15" ht="12.75">
      <c r="A43" s="111" t="s">
        <v>49</v>
      </c>
      <c r="B43" s="109">
        <v>106.35625407897973</v>
      </c>
      <c r="C43" s="109">
        <v>159.07118355888136</v>
      </c>
      <c r="D43" s="109">
        <v>310.535141091362</v>
      </c>
      <c r="E43" s="109">
        <v>154.0431178117989</v>
      </c>
      <c r="F43" s="109">
        <v>170.05394888122402</v>
      </c>
      <c r="G43" s="110">
        <v>155.8129334010182</v>
      </c>
      <c r="H43" s="48"/>
      <c r="I43" s="48"/>
      <c r="J43"/>
      <c r="K43"/>
      <c r="L43"/>
      <c r="M43"/>
      <c r="N43"/>
      <c r="O43"/>
    </row>
    <row r="44" spans="1:15" ht="12.75">
      <c r="A44" s="111" t="s">
        <v>50</v>
      </c>
      <c r="B44" s="109">
        <v>110.08377288240769</v>
      </c>
      <c r="C44" s="109">
        <v>161.28745267444964</v>
      </c>
      <c r="D44" s="109">
        <v>300.16768073587883</v>
      </c>
      <c r="E44" s="109">
        <v>158.50075205485695</v>
      </c>
      <c r="F44" s="109">
        <v>135.1678479829183</v>
      </c>
      <c r="G44" s="110">
        <v>156.06527321205905</v>
      </c>
      <c r="H44" s="48"/>
      <c r="I44" s="48"/>
      <c r="J44"/>
      <c r="K44"/>
      <c r="L44"/>
      <c r="M44"/>
      <c r="N44"/>
      <c r="O44"/>
    </row>
    <row r="45" spans="1:15" ht="12.75">
      <c r="A45" s="111" t="s">
        <v>51</v>
      </c>
      <c r="B45" s="109">
        <v>106.49748039414979</v>
      </c>
      <c r="C45" s="109">
        <v>162.41239212740086</v>
      </c>
      <c r="D45" s="109">
        <v>275.4659129018349</v>
      </c>
      <c r="E45" s="109">
        <v>157.14046966712075</v>
      </c>
      <c r="F45" s="109">
        <v>144.53751784608775</v>
      </c>
      <c r="G45" s="110">
        <v>155.94945318160086</v>
      </c>
      <c r="H45" s="48"/>
      <c r="I45" s="48"/>
      <c r="J45"/>
      <c r="K45"/>
      <c r="L45"/>
      <c r="M45"/>
      <c r="N45"/>
      <c r="O45"/>
    </row>
    <row r="46" spans="1:15" ht="12.75">
      <c r="A46" s="112" t="s">
        <v>52</v>
      </c>
      <c r="B46" s="109">
        <v>78.1709052392823</v>
      </c>
      <c r="C46" s="109">
        <v>161.67297674004803</v>
      </c>
      <c r="D46" s="109">
        <v>253.35121927849374</v>
      </c>
      <c r="E46" s="109">
        <v>151.25469084721382</v>
      </c>
      <c r="F46" s="109">
        <v>157.14159370301581</v>
      </c>
      <c r="G46" s="110">
        <v>151.52759227406466</v>
      </c>
      <c r="H46" s="48"/>
      <c r="I46" s="48"/>
      <c r="J46"/>
      <c r="K46"/>
      <c r="L46"/>
      <c r="M46"/>
      <c r="N46"/>
      <c r="O46"/>
    </row>
    <row r="47" spans="1:15" ht="12.75">
      <c r="A47" s="112" t="s">
        <v>53</v>
      </c>
      <c r="B47" s="109">
        <v>90.26929290551745</v>
      </c>
      <c r="C47" s="109">
        <v>163.59862002154978</v>
      </c>
      <c r="D47" s="109">
        <v>255.6316772864466</v>
      </c>
      <c r="E47" s="109">
        <v>146.45875852708662</v>
      </c>
      <c r="F47" s="109">
        <v>165.43986658075275</v>
      </c>
      <c r="G47" s="110">
        <v>151.09437607503165</v>
      </c>
      <c r="H47" s="48"/>
      <c r="I47" s="48"/>
      <c r="J47"/>
      <c r="K47"/>
      <c r="L47"/>
      <c r="M47"/>
      <c r="N47"/>
      <c r="O47"/>
    </row>
    <row r="48" spans="1:15" ht="12.75">
      <c r="A48" s="112" t="s">
        <v>54</v>
      </c>
      <c r="B48" s="109">
        <v>95.78567836776615</v>
      </c>
      <c r="C48" s="109">
        <v>162.23248089678827</v>
      </c>
      <c r="D48" s="109">
        <v>234.20687011929283</v>
      </c>
      <c r="E48" s="109">
        <v>142.363731204959</v>
      </c>
      <c r="F48" s="109">
        <v>176.12351387888665</v>
      </c>
      <c r="G48" s="110">
        <v>148.92928078225341</v>
      </c>
      <c r="H48" s="48"/>
      <c r="I48" s="48"/>
      <c r="J48"/>
      <c r="K48"/>
      <c r="L48"/>
      <c r="M48"/>
      <c r="N48"/>
      <c r="O48"/>
    </row>
    <row r="49" spans="1:15" ht="12.75">
      <c r="A49" s="112" t="s">
        <v>55</v>
      </c>
      <c r="B49" s="109">
        <v>93.16657215915777</v>
      </c>
      <c r="C49" s="109">
        <v>166.6531568489833</v>
      </c>
      <c r="D49" s="109">
        <v>229.1189575049106</v>
      </c>
      <c r="E49" s="109">
        <v>142.44172207901386</v>
      </c>
      <c r="F49" s="109">
        <v>183.02694917181518</v>
      </c>
      <c r="G49" s="110">
        <v>150.65524566167733</v>
      </c>
      <c r="H49" s="48"/>
      <c r="I49" s="48"/>
      <c r="J49"/>
      <c r="K49"/>
      <c r="L49"/>
      <c r="M49"/>
      <c r="N49"/>
      <c r="O49"/>
    </row>
    <row r="50" spans="1:15" ht="12.75">
      <c r="A50" s="112" t="s">
        <v>56</v>
      </c>
      <c r="B50" s="109">
        <v>90.66729433917853</v>
      </c>
      <c r="C50" s="109">
        <v>174.6522869485276</v>
      </c>
      <c r="D50" s="109">
        <v>196.50265893738322</v>
      </c>
      <c r="E50" s="109">
        <v>144.00052669161698</v>
      </c>
      <c r="F50" s="109">
        <v>173.8139458489684</v>
      </c>
      <c r="G50" s="110">
        <v>152.52118028003804</v>
      </c>
      <c r="H50" s="48"/>
      <c r="I50" s="48"/>
      <c r="J50"/>
      <c r="K50"/>
      <c r="L50"/>
      <c r="M50"/>
      <c r="N50"/>
      <c r="O50"/>
    </row>
    <row r="51" spans="1:15" ht="12.75">
      <c r="A51" s="112" t="s">
        <v>57</v>
      </c>
      <c r="B51" s="109">
        <v>114.75280045363603</v>
      </c>
      <c r="C51" s="109">
        <v>173.57677365783258</v>
      </c>
      <c r="D51" s="109">
        <v>168.62932975614427</v>
      </c>
      <c r="E51" s="109">
        <v>145.28990828475784</v>
      </c>
      <c r="F51" s="109">
        <v>177.81652326624467</v>
      </c>
      <c r="G51" s="110">
        <v>152.11260664067697</v>
      </c>
      <c r="H51" s="48"/>
      <c r="I51" s="48"/>
      <c r="J51"/>
      <c r="K51"/>
      <c r="L51"/>
      <c r="M51"/>
      <c r="N51"/>
      <c r="O51"/>
    </row>
    <row r="52" spans="1:15" ht="12.75">
      <c r="A52" s="112" t="s">
        <v>58</v>
      </c>
      <c r="B52" s="109">
        <v>118.30485625942846</v>
      </c>
      <c r="C52" s="109">
        <v>175.1821354079141</v>
      </c>
      <c r="D52" s="109">
        <v>167.94902505629278</v>
      </c>
      <c r="E52" s="109">
        <v>144.20107465347235</v>
      </c>
      <c r="F52" s="109">
        <v>186.0945811065206</v>
      </c>
      <c r="G52" s="110">
        <v>154.8927802228673</v>
      </c>
      <c r="H52" s="48"/>
      <c r="I52" s="48"/>
      <c r="J52"/>
      <c r="K52"/>
      <c r="L52"/>
      <c r="M52"/>
      <c r="N52"/>
      <c r="O52"/>
    </row>
    <row r="53" spans="1:15" ht="12.75">
      <c r="A53" s="112" t="s">
        <v>59</v>
      </c>
      <c r="B53" s="109">
        <v>114.90686552473063</v>
      </c>
      <c r="C53" s="109">
        <v>177.1591818981623</v>
      </c>
      <c r="D53" s="109">
        <v>163.1294016193168</v>
      </c>
      <c r="E53" s="109">
        <v>143.63893263918078</v>
      </c>
      <c r="F53" s="109">
        <v>185.9480220849284</v>
      </c>
      <c r="G53" s="110">
        <v>153.25109289752143</v>
      </c>
      <c r="H53" s="48"/>
      <c r="I53" s="48"/>
      <c r="J53"/>
      <c r="K53"/>
      <c r="L53"/>
      <c r="M53"/>
      <c r="N53"/>
      <c r="O53"/>
    </row>
    <row r="54" spans="1:15" ht="12.75">
      <c r="A54" s="112" t="s">
        <v>60</v>
      </c>
      <c r="B54" s="109">
        <v>78.88559598574896</v>
      </c>
      <c r="C54" s="109">
        <v>145.91591621276973</v>
      </c>
      <c r="D54" s="109">
        <v>162.3820246251138</v>
      </c>
      <c r="E54" s="109">
        <v>192.78229911019505</v>
      </c>
      <c r="F54" s="109">
        <v>183.14823939658112</v>
      </c>
      <c r="G54" s="110">
        <v>155.06133533102349</v>
      </c>
      <c r="H54" s="48"/>
      <c r="I54" s="48"/>
      <c r="J54"/>
      <c r="K54"/>
      <c r="L54"/>
      <c r="M54"/>
      <c r="N54"/>
      <c r="O54"/>
    </row>
    <row r="55" spans="1:15" ht="12.75">
      <c r="A55" s="112" t="s">
        <v>61</v>
      </c>
      <c r="B55" s="113">
        <v>87.38485240780169</v>
      </c>
      <c r="C55" s="113">
        <v>146.6513775071421</v>
      </c>
      <c r="D55" s="113">
        <v>172.9794471326594</v>
      </c>
      <c r="E55" s="113">
        <v>196.5835945689991</v>
      </c>
      <c r="F55" s="113">
        <v>186.96382771734324</v>
      </c>
      <c r="G55" s="114">
        <v>155.86517562752277</v>
      </c>
      <c r="H55" s="48"/>
      <c r="I55" s="48"/>
      <c r="J55" s="159"/>
      <c r="K55" s="159"/>
      <c r="L55" s="159"/>
      <c r="M55" s="159"/>
      <c r="N55" s="159"/>
      <c r="O55" s="159"/>
    </row>
    <row r="56" spans="1:15" ht="12.75">
      <c r="A56" s="112" t="s">
        <v>62</v>
      </c>
      <c r="B56" s="113">
        <v>85.59170616367273</v>
      </c>
      <c r="C56" s="113">
        <v>148.403040697502</v>
      </c>
      <c r="D56" s="113">
        <v>182.92531020936136</v>
      </c>
      <c r="E56" s="113">
        <v>196.38203373864954</v>
      </c>
      <c r="F56" s="113">
        <v>196.96016374180343</v>
      </c>
      <c r="G56" s="114">
        <v>156.25107811198563</v>
      </c>
      <c r="H56" s="48"/>
      <c r="I56" s="48"/>
      <c r="J56" s="159"/>
      <c r="K56" s="159"/>
      <c r="L56" s="159"/>
      <c r="M56" s="159"/>
      <c r="N56" s="159"/>
      <c r="O56" s="159"/>
    </row>
    <row r="57" spans="1:15" ht="12.75">
      <c r="A57" s="112" t="s">
        <v>63</v>
      </c>
      <c r="B57" s="113">
        <v>88.82279307135138</v>
      </c>
      <c r="C57" s="113">
        <v>152.27212067891776</v>
      </c>
      <c r="D57" s="113">
        <v>168.01609735064434</v>
      </c>
      <c r="E57" s="113">
        <v>188.4654535878334</v>
      </c>
      <c r="F57" s="113">
        <v>174.08179509532653</v>
      </c>
      <c r="G57" s="114">
        <v>157.24417326676553</v>
      </c>
      <c r="H57" s="48"/>
      <c r="I57" s="48"/>
      <c r="J57" s="159"/>
      <c r="K57" s="159"/>
      <c r="L57" s="159"/>
      <c r="M57" s="159"/>
      <c r="N57" s="159"/>
      <c r="O57" s="159"/>
    </row>
    <row r="58" spans="1:15" ht="12.75">
      <c r="A58" s="112" t="s">
        <v>64</v>
      </c>
      <c r="B58" s="113">
        <v>102.51318647223084</v>
      </c>
      <c r="C58" s="113">
        <v>148.22510651337964</v>
      </c>
      <c r="D58" s="113">
        <v>172.99861064533127</v>
      </c>
      <c r="E58" s="113">
        <v>194.81411330959847</v>
      </c>
      <c r="F58" s="113">
        <v>184.61888337186824</v>
      </c>
      <c r="G58" s="114">
        <v>159.03765875969066</v>
      </c>
      <c r="H58" s="48"/>
      <c r="I58" s="48"/>
      <c r="J58" s="159"/>
      <c r="K58" s="159"/>
      <c r="L58" s="159"/>
      <c r="M58" s="159"/>
      <c r="N58" s="159"/>
      <c r="O58" s="159"/>
    </row>
    <row r="59" spans="1:15" ht="12.75">
      <c r="A59" s="112" t="s">
        <v>65</v>
      </c>
      <c r="B59" s="113">
        <v>116.24209614088392</v>
      </c>
      <c r="C59" s="113">
        <v>153.80828580184064</v>
      </c>
      <c r="D59" s="113">
        <v>179.65793129880706</v>
      </c>
      <c r="E59" s="113">
        <v>193.63918585630435</v>
      </c>
      <c r="F59" s="113">
        <v>185.3112484049072</v>
      </c>
      <c r="G59" s="114">
        <v>160.76953785343588</v>
      </c>
      <c r="H59" s="48"/>
      <c r="I59" s="48"/>
      <c r="J59" s="159"/>
      <c r="K59" s="159"/>
      <c r="L59" s="159"/>
      <c r="M59" s="159"/>
      <c r="N59" s="159"/>
      <c r="O59" s="159"/>
    </row>
    <row r="60" spans="1:15" ht="12.75">
      <c r="A60" s="112" t="s">
        <v>66</v>
      </c>
      <c r="B60" s="113">
        <v>115.08660810767435</v>
      </c>
      <c r="C60" s="113">
        <v>153.98424293947272</v>
      </c>
      <c r="D60" s="113">
        <v>176.49595170794805</v>
      </c>
      <c r="E60" s="113">
        <v>193.3201322806253</v>
      </c>
      <c r="F60" s="113">
        <v>183.14318563721588</v>
      </c>
      <c r="G60" s="114">
        <v>162.53148086998092</v>
      </c>
      <c r="H60" s="48"/>
      <c r="I60" s="48"/>
      <c r="J60" s="159"/>
      <c r="K60" s="159"/>
      <c r="L60" s="159"/>
      <c r="M60" s="159"/>
      <c r="N60" s="159"/>
      <c r="O60" s="159"/>
    </row>
    <row r="61" spans="1:15" ht="12.75">
      <c r="A61" s="112" t="s">
        <v>67</v>
      </c>
      <c r="B61" s="113">
        <v>109.74568564306118</v>
      </c>
      <c r="C61" s="113">
        <v>156.5168394934807</v>
      </c>
      <c r="D61" s="113">
        <v>179.15967996933836</v>
      </c>
      <c r="E61" s="113">
        <v>197.9854045649983</v>
      </c>
      <c r="F61" s="113">
        <v>177.77103943195743</v>
      </c>
      <c r="G61" s="114">
        <v>164.56498489411092</v>
      </c>
      <c r="H61" s="48"/>
      <c r="I61" s="48"/>
      <c r="J61" s="159"/>
      <c r="K61" s="159"/>
      <c r="L61" s="159"/>
      <c r="M61" s="159"/>
      <c r="N61" s="159"/>
      <c r="O61" s="159"/>
    </row>
    <row r="62" spans="1:15" ht="12.75">
      <c r="A62" s="112" t="s">
        <v>68</v>
      </c>
      <c r="B62" s="113">
        <v>108.29490622358693</v>
      </c>
      <c r="C62" s="113">
        <v>159.31238323069167</v>
      </c>
      <c r="D62" s="113">
        <v>188.46356537153258</v>
      </c>
      <c r="E62" s="113">
        <v>200.57936077869326</v>
      </c>
      <c r="F62" s="113">
        <v>192.5280167784811</v>
      </c>
      <c r="G62" s="114">
        <v>165.8207697349939</v>
      </c>
      <c r="H62" s="48"/>
      <c r="I62" s="48"/>
      <c r="J62" s="159"/>
      <c r="K62" s="159"/>
      <c r="L62" s="159"/>
      <c r="M62" s="159"/>
      <c r="N62" s="159"/>
      <c r="O62" s="159"/>
    </row>
    <row r="63" spans="1:15" ht="12.75">
      <c r="A63" s="112" t="s">
        <v>69</v>
      </c>
      <c r="B63" s="113">
        <v>106.01816683963324</v>
      </c>
      <c r="C63" s="113">
        <v>161.1055643973468</v>
      </c>
      <c r="D63" s="113">
        <v>192.64121113400086</v>
      </c>
      <c r="E63" s="113">
        <v>199.0701867223069</v>
      </c>
      <c r="F63" s="113">
        <v>191.507157386701</v>
      </c>
      <c r="G63" s="114">
        <v>167.15048225489275</v>
      </c>
      <c r="H63" s="48"/>
      <c r="I63" s="48"/>
      <c r="J63" s="159"/>
      <c r="K63" s="159"/>
      <c r="L63" s="159"/>
      <c r="M63" s="159"/>
      <c r="N63" s="159"/>
      <c r="O63" s="159"/>
    </row>
    <row r="64" spans="1:15" ht="12.75">
      <c r="A64" s="112" t="s">
        <v>70</v>
      </c>
      <c r="B64" s="113">
        <v>121.74992243251627</v>
      </c>
      <c r="C64" s="113">
        <v>161.2083708148397</v>
      </c>
      <c r="D64" s="113">
        <v>175.2694868969482</v>
      </c>
      <c r="E64" s="113">
        <v>202.35694498604775</v>
      </c>
      <c r="F64" s="113">
        <v>191.4212434774918</v>
      </c>
      <c r="G64" s="114">
        <v>168.64776418056096</v>
      </c>
      <c r="H64" s="48"/>
      <c r="I64" s="48"/>
      <c r="J64" s="159"/>
      <c r="K64" s="159"/>
      <c r="L64" s="159"/>
      <c r="M64" s="159"/>
      <c r="N64" s="159"/>
      <c r="O64" s="159"/>
    </row>
    <row r="65" spans="1:15" ht="12.75">
      <c r="A65" s="112" t="s">
        <v>71</v>
      </c>
      <c r="B65" s="109">
        <v>123.32908941123605</v>
      </c>
      <c r="C65" s="109">
        <v>160.2317098486571</v>
      </c>
      <c r="D65" s="109">
        <v>187.40957217457958</v>
      </c>
      <c r="E65" s="109">
        <v>206.90573739358547</v>
      </c>
      <c r="F65" s="109">
        <v>182.35479917623724</v>
      </c>
      <c r="G65" s="110">
        <v>169.71725127032394</v>
      </c>
      <c r="H65" s="48"/>
      <c r="I65" s="48"/>
      <c r="J65"/>
      <c r="K65"/>
      <c r="L65"/>
      <c r="M65"/>
      <c r="N65"/>
      <c r="O65"/>
    </row>
    <row r="66" spans="1:15" ht="12.75">
      <c r="A66" s="112" t="s">
        <v>72</v>
      </c>
      <c r="B66" s="109">
        <v>112.54453443461327</v>
      </c>
      <c r="C66" s="109">
        <v>164.08695050464112</v>
      </c>
      <c r="D66" s="109">
        <v>187.73535189000143</v>
      </c>
      <c r="E66" s="109">
        <v>210.19958573678582</v>
      </c>
      <c r="F66" s="109">
        <v>200.1693009387358</v>
      </c>
      <c r="G66" s="110">
        <v>171.06864924273412</v>
      </c>
      <c r="H66" s="48"/>
      <c r="I66" s="48"/>
      <c r="J66"/>
      <c r="K66"/>
      <c r="L66"/>
      <c r="M66"/>
      <c r="N66"/>
      <c r="O66"/>
    </row>
    <row r="67" spans="1:15" ht="12.75">
      <c r="A67" s="112" t="s">
        <v>126</v>
      </c>
      <c r="B67" s="109">
        <v>100.95541742005199</v>
      </c>
      <c r="C67" s="109">
        <v>164.42107136149306</v>
      </c>
      <c r="D67" s="109">
        <v>169.37670675034732</v>
      </c>
      <c r="E67" s="109">
        <v>212.8826743779721</v>
      </c>
      <c r="F67" s="109">
        <v>202.36263250325334</v>
      </c>
      <c r="G67" s="110">
        <v>171.74484108013263</v>
      </c>
      <c r="H67" s="48"/>
      <c r="I67" s="48"/>
      <c r="J67"/>
      <c r="K67"/>
      <c r="L67"/>
      <c r="M67"/>
      <c r="N67"/>
      <c r="O67"/>
    </row>
    <row r="68" spans="1:15" ht="12.75">
      <c r="A68" s="112" t="s">
        <v>127</v>
      </c>
      <c r="B68" s="109">
        <v>97.83559973038611</v>
      </c>
      <c r="C68" s="109">
        <v>167.85717816154445</v>
      </c>
      <c r="D68" s="109">
        <v>197.09672783021125</v>
      </c>
      <c r="E68" s="109">
        <v>215.90304822773336</v>
      </c>
      <c r="F68" s="109">
        <v>199.92166672983862</v>
      </c>
      <c r="G68" s="110">
        <v>174.03019206411008</v>
      </c>
      <c r="H68" s="48"/>
      <c r="I68" s="48"/>
      <c r="J68"/>
      <c r="K68"/>
      <c r="L68"/>
      <c r="M68"/>
      <c r="N68"/>
      <c r="O68"/>
    </row>
    <row r="69" spans="1:15" ht="12.75">
      <c r="A69" s="112" t="s">
        <v>128</v>
      </c>
      <c r="B69" s="109">
        <v>117.12797029967797</v>
      </c>
      <c r="C69" s="109">
        <v>164.37164519923687</v>
      </c>
      <c r="D69" s="109">
        <v>198.5819000622814</v>
      </c>
      <c r="E69" s="109">
        <v>218.17795086574927</v>
      </c>
      <c r="F69" s="109">
        <v>193.52866113280015</v>
      </c>
      <c r="G69" s="110">
        <v>175.3909542091956</v>
      </c>
      <c r="H69" s="48"/>
      <c r="I69" s="48"/>
      <c r="J69"/>
      <c r="K69"/>
      <c r="L69"/>
      <c r="M69"/>
      <c r="N69"/>
      <c r="O69"/>
    </row>
    <row r="70" spans="1:15" ht="12.75">
      <c r="A70" s="112" t="s">
        <v>129</v>
      </c>
      <c r="B70" s="109">
        <v>118.01812404378013</v>
      </c>
      <c r="C70" s="109">
        <v>173.57875070432283</v>
      </c>
      <c r="D70" s="109">
        <v>198.63939060029702</v>
      </c>
      <c r="E70" s="109">
        <v>223.2787566026365</v>
      </c>
      <c r="F70" s="109">
        <v>203.72209377250502</v>
      </c>
      <c r="G70" s="110">
        <v>177.23668192862527</v>
      </c>
      <c r="H70" s="48"/>
      <c r="I70" s="48"/>
      <c r="J70"/>
      <c r="K70"/>
      <c r="L70"/>
      <c r="M70"/>
      <c r="N70"/>
      <c r="O70"/>
    </row>
    <row r="71" spans="1:15" ht="12.75">
      <c r="A71" s="112" t="s">
        <v>130</v>
      </c>
      <c r="B71" s="109">
        <v>121.81839579744722</v>
      </c>
      <c r="C71" s="109">
        <v>172.61197497059143</v>
      </c>
      <c r="D71" s="109">
        <v>211.6418339481627</v>
      </c>
      <c r="E71" s="109">
        <v>228.73710491798295</v>
      </c>
      <c r="F71" s="109">
        <v>206.88574713515013</v>
      </c>
      <c r="G71" s="110">
        <v>180.2396242502501</v>
      </c>
      <c r="H71" s="48"/>
      <c r="I71" s="48"/>
      <c r="J71"/>
      <c r="K71"/>
      <c r="L71"/>
      <c r="M71"/>
      <c r="N71"/>
      <c r="O71"/>
    </row>
    <row r="72" spans="1:15" ht="12.75">
      <c r="A72" s="112" t="s">
        <v>131</v>
      </c>
      <c r="B72" s="109">
        <v>102.71860656702363</v>
      </c>
      <c r="C72" s="109">
        <v>174.4150413696978</v>
      </c>
      <c r="D72" s="109">
        <v>222.92914291189572</v>
      </c>
      <c r="E72" s="109">
        <v>231.54882785793504</v>
      </c>
      <c r="F72" s="109">
        <v>210.71144297464275</v>
      </c>
      <c r="G72" s="110">
        <v>181.2879187386952</v>
      </c>
      <c r="H72" s="48"/>
      <c r="I72" s="48"/>
      <c r="J72"/>
      <c r="K72"/>
      <c r="L72"/>
      <c r="M72"/>
      <c r="N72"/>
      <c r="O72"/>
    </row>
    <row r="73" spans="1:15" ht="12.75">
      <c r="A73" s="112" t="s">
        <v>132</v>
      </c>
      <c r="B73" s="109">
        <v>109.44611467148833</v>
      </c>
      <c r="C73" s="109">
        <v>174.24501537153645</v>
      </c>
      <c r="D73" s="109">
        <v>216.43271211613086</v>
      </c>
      <c r="E73" s="109">
        <v>233.41048015030967</v>
      </c>
      <c r="F73" s="109">
        <v>204.0505881312461</v>
      </c>
      <c r="G73" s="110">
        <v>185.0705516483408</v>
      </c>
      <c r="H73" s="48"/>
      <c r="I73" s="48"/>
      <c r="J73"/>
      <c r="K73"/>
      <c r="L73"/>
      <c r="M73"/>
      <c r="N73"/>
      <c r="O73"/>
    </row>
    <row r="74" spans="1:15" ht="12.75">
      <c r="A74" s="112" t="s">
        <v>134</v>
      </c>
      <c r="B74" s="109">
        <v>115.75850300105918</v>
      </c>
      <c r="C74" s="109">
        <v>181.8309427546189</v>
      </c>
      <c r="D74" s="109">
        <v>200.68030469985146</v>
      </c>
      <c r="E74" s="109">
        <v>241.7899412029839</v>
      </c>
      <c r="F74" s="109">
        <v>211.06015237084486</v>
      </c>
      <c r="G74" s="110">
        <v>189.21493733397074</v>
      </c>
      <c r="H74" s="48"/>
      <c r="I74" s="48"/>
      <c r="J74"/>
      <c r="K74"/>
      <c r="L74"/>
      <c r="M74"/>
      <c r="N74"/>
      <c r="O74"/>
    </row>
    <row r="75" spans="1:15" ht="12.75">
      <c r="A75" s="112" t="s">
        <v>135</v>
      </c>
      <c r="B75" s="109">
        <v>122.57160281168753</v>
      </c>
      <c r="C75" s="109">
        <v>186.5719002382341</v>
      </c>
      <c r="D75" s="109">
        <v>182.91572845302542</v>
      </c>
      <c r="E75" s="109">
        <v>250.36286013805395</v>
      </c>
      <c r="F75" s="109">
        <v>221.61745568484753</v>
      </c>
      <c r="G75" s="110">
        <v>191.4633244784402</v>
      </c>
      <c r="H75" s="48"/>
      <c r="I75" s="48"/>
      <c r="J75"/>
      <c r="K75"/>
      <c r="L75"/>
      <c r="M75"/>
      <c r="N75"/>
      <c r="O75"/>
    </row>
    <row r="76" spans="1:15" ht="12.75">
      <c r="A76" s="112" t="s">
        <v>136</v>
      </c>
      <c r="B76" s="109">
        <v>129.79126322659334</v>
      </c>
      <c r="C76" s="109">
        <v>188.66163837842646</v>
      </c>
      <c r="D76" s="109">
        <v>205.0687491017103</v>
      </c>
      <c r="E76" s="109">
        <v>254.7475678495283</v>
      </c>
      <c r="F76" s="109">
        <v>228.6573424806378</v>
      </c>
      <c r="G76" s="110">
        <v>195.85709286795034</v>
      </c>
      <c r="H76" s="48"/>
      <c r="I76" s="48"/>
      <c r="J76"/>
      <c r="K76"/>
      <c r="L76"/>
      <c r="M76"/>
      <c r="N76"/>
      <c r="O76"/>
    </row>
    <row r="77" spans="1:15" ht="12.75">
      <c r="A77" s="112" t="s">
        <v>137</v>
      </c>
      <c r="B77" s="109">
        <v>115.6771908802037</v>
      </c>
      <c r="C77" s="109">
        <v>190.13453801366137</v>
      </c>
      <c r="D77" s="109">
        <v>203.5069228189527</v>
      </c>
      <c r="E77" s="109">
        <v>256.1524164510101</v>
      </c>
      <c r="F77" s="109">
        <v>232.2606729080595</v>
      </c>
      <c r="G77" s="110">
        <v>198.03894510130556</v>
      </c>
      <c r="H77" s="48"/>
      <c r="I77" s="48"/>
      <c r="J77"/>
      <c r="K77"/>
      <c r="L77"/>
      <c r="M77"/>
      <c r="N77"/>
      <c r="O77"/>
    </row>
    <row r="78" spans="1:15" ht="12.75">
      <c r="A78" s="112" t="s">
        <v>138</v>
      </c>
      <c r="B78" s="109">
        <v>128.27201044218813</v>
      </c>
      <c r="C78" s="109">
        <v>190.0534791075612</v>
      </c>
      <c r="D78" s="109">
        <v>194.08805634072723</v>
      </c>
      <c r="E78" s="109">
        <v>253.55846023731505</v>
      </c>
      <c r="F78" s="109">
        <v>231.2398135162794</v>
      </c>
      <c r="G78" s="110">
        <v>199.31986535305393</v>
      </c>
      <c r="H78" s="48"/>
      <c r="I78" s="48"/>
      <c r="J78"/>
      <c r="K78"/>
      <c r="L78"/>
      <c r="M78"/>
      <c r="N78"/>
      <c r="O78"/>
    </row>
    <row r="79" spans="1:15" ht="12.75">
      <c r="A79" s="112" t="s">
        <v>139</v>
      </c>
      <c r="B79" s="109">
        <v>132.84688713663644</v>
      </c>
      <c r="C79" s="109">
        <v>193.50737932602487</v>
      </c>
      <c r="D79" s="109">
        <v>179.19800699468212</v>
      </c>
      <c r="E79" s="109">
        <v>266.6973903443246</v>
      </c>
      <c r="F79" s="109">
        <v>243.92980328241669</v>
      </c>
      <c r="G79" s="110">
        <v>202.32477907945255</v>
      </c>
      <c r="H79" s="48"/>
      <c r="I79" s="48"/>
      <c r="J79"/>
      <c r="K79"/>
      <c r="L79"/>
      <c r="M79"/>
      <c r="N79"/>
      <c r="O79"/>
    </row>
    <row r="80" spans="1:15" ht="12.75">
      <c r="A80" s="112" t="s">
        <v>140</v>
      </c>
      <c r="B80" s="109">
        <v>139.77125616527758</v>
      </c>
      <c r="C80" s="109">
        <v>199.83392809481916</v>
      </c>
      <c r="D80" s="109">
        <v>172.7207397115891</v>
      </c>
      <c r="E80" s="109">
        <v>267.4307071341392</v>
      </c>
      <c r="F80" s="109">
        <v>246.43646792757957</v>
      </c>
      <c r="G80" s="110">
        <v>204.36124021074312</v>
      </c>
      <c r="H80" s="48"/>
      <c r="I80" s="48"/>
      <c r="J80"/>
      <c r="K80"/>
      <c r="L80"/>
      <c r="M80"/>
      <c r="N80"/>
      <c r="O80"/>
    </row>
    <row r="81" spans="1:15" ht="12.75">
      <c r="A81" s="112" t="s">
        <v>141</v>
      </c>
      <c r="B81" s="109">
        <v>122.84549627141128</v>
      </c>
      <c r="C81" s="109">
        <v>195.1740295173041</v>
      </c>
      <c r="D81" s="109">
        <v>177.9044698893307</v>
      </c>
      <c r="E81" s="109">
        <v>267.78926258109277</v>
      </c>
      <c r="F81" s="109">
        <v>260.8194670810749</v>
      </c>
      <c r="G81" s="110">
        <v>205.8669006066998</v>
      </c>
      <c r="H81" s="48"/>
      <c r="I81" s="48"/>
      <c r="J81"/>
      <c r="K81"/>
      <c r="L81"/>
      <c r="M81"/>
      <c r="N81"/>
      <c r="O81"/>
    </row>
    <row r="82" spans="1:15" ht="12.75">
      <c r="A82" s="112" t="s">
        <v>142</v>
      </c>
      <c r="B82" s="109">
        <v>124.2064043994137</v>
      </c>
      <c r="C82" s="109">
        <v>189.95858087602932</v>
      </c>
      <c r="D82" s="109">
        <v>178.49853878215876</v>
      </c>
      <c r="E82" s="109">
        <v>275.3006953342213</v>
      </c>
      <c r="F82" s="109">
        <v>249.63044384641623</v>
      </c>
      <c r="G82" s="110">
        <v>208.88019280338685</v>
      </c>
      <c r="H82" s="48"/>
      <c r="I82" s="48"/>
      <c r="J82"/>
      <c r="K82"/>
      <c r="L82"/>
      <c r="M82"/>
      <c r="N82"/>
      <c r="O82"/>
    </row>
    <row r="83" spans="1:15" ht="12.75">
      <c r="A83" s="112" t="s">
        <v>143</v>
      </c>
      <c r="B83" s="109">
        <v>125.45176372409512</v>
      </c>
      <c r="C83" s="109">
        <v>188.51335989165784</v>
      </c>
      <c r="D83" s="109">
        <v>188.78934508695443</v>
      </c>
      <c r="E83" s="109">
        <v>287.68706415002606</v>
      </c>
      <c r="F83" s="109">
        <v>251.86420548585576</v>
      </c>
      <c r="G83" s="110">
        <v>210.3444536990946</v>
      </c>
      <c r="H83" s="48"/>
      <c r="I83" s="48"/>
      <c r="J83"/>
      <c r="K83"/>
      <c r="L83"/>
      <c r="M83"/>
      <c r="N83"/>
      <c r="O83"/>
    </row>
    <row r="84" spans="1:15" ht="12.75">
      <c r="A84" s="112" t="s">
        <v>144</v>
      </c>
      <c r="B84" s="109">
        <v>127.50168508671509</v>
      </c>
      <c r="C84" s="109">
        <v>195.9826415318156</v>
      </c>
      <c r="D84" s="109">
        <v>190.4948977147511</v>
      </c>
      <c r="E84" s="109">
        <v>280.4065654135796</v>
      </c>
      <c r="F84" s="109">
        <v>263.02795992368823</v>
      </c>
      <c r="G84" s="110">
        <v>211.9338987979359</v>
      </c>
      <c r="H84" s="48"/>
      <c r="I84" s="48"/>
      <c r="J84"/>
      <c r="K84"/>
      <c r="L84"/>
      <c r="M84"/>
      <c r="N84"/>
      <c r="O84"/>
    </row>
    <row r="85" spans="1:15" ht="12.75">
      <c r="A85" s="112" t="s">
        <v>145</v>
      </c>
      <c r="B85" s="109">
        <v>119.09229995613424</v>
      </c>
      <c r="C85" s="109">
        <v>193.47970067516135</v>
      </c>
      <c r="D85" s="109">
        <v>190.8685862118526</v>
      </c>
      <c r="E85" s="109">
        <v>283.0612937369276</v>
      </c>
      <c r="F85" s="109">
        <v>263.1543039078194</v>
      </c>
      <c r="G85" s="110">
        <v>213.484901503689</v>
      </c>
      <c r="H85" s="48"/>
      <c r="I85" s="48"/>
      <c r="J85"/>
      <c r="K85"/>
      <c r="L85"/>
      <c r="M85"/>
      <c r="N85"/>
      <c r="O85"/>
    </row>
    <row r="86" spans="1:15" ht="12.75">
      <c r="A86" s="112" t="s">
        <v>146</v>
      </c>
      <c r="B86" s="109">
        <v>113.9482384156975</v>
      </c>
      <c r="C86" s="109">
        <v>182.48534514289105</v>
      </c>
      <c r="D86" s="109">
        <v>208.37445503760836</v>
      </c>
      <c r="E86" s="109">
        <v>283.14434895345363</v>
      </c>
      <c r="F86" s="109">
        <v>261.17323023664227</v>
      </c>
      <c r="G86" s="110">
        <v>214.24931370471313</v>
      </c>
      <c r="H86" s="48"/>
      <c r="I86" s="48"/>
      <c r="J86"/>
      <c r="K86"/>
      <c r="L86"/>
      <c r="M86"/>
      <c r="N86"/>
      <c r="O86"/>
    </row>
    <row r="87" spans="1:15" ht="12.75">
      <c r="A87" s="112" t="s">
        <v>147</v>
      </c>
      <c r="B87" s="109">
        <v>106.62158836808713</v>
      </c>
      <c r="C87" s="109">
        <v>200.6069532725062</v>
      </c>
      <c r="D87" s="109">
        <v>197.84410482441433</v>
      </c>
      <c r="E87" s="109">
        <v>241.87400928800412</v>
      </c>
      <c r="F87" s="109">
        <v>219.2624038206421</v>
      </c>
      <c r="G87" s="110">
        <v>191.97391831484316</v>
      </c>
      <c r="H87" s="48"/>
      <c r="I87" s="48"/>
      <c r="J87"/>
      <c r="K87"/>
      <c r="L87"/>
      <c r="M87"/>
      <c r="N87"/>
      <c r="O87"/>
    </row>
    <row r="88" spans="1:15" ht="12.75">
      <c r="A88" s="112" t="s">
        <v>148</v>
      </c>
      <c r="B88" s="109">
        <v>105.0039051215937</v>
      </c>
      <c r="C88" s="109">
        <v>177.9045284249859</v>
      </c>
      <c r="D88" s="109">
        <v>205.87361663392895</v>
      </c>
      <c r="E88" s="109">
        <v>271.7688228948794</v>
      </c>
      <c r="F88" s="109">
        <v>240.46797811722192</v>
      </c>
      <c r="G88" s="110">
        <v>201.16460737009675</v>
      </c>
      <c r="H88" s="48"/>
      <c r="I88" s="48"/>
      <c r="J88"/>
      <c r="K88"/>
      <c r="L88"/>
      <c r="M88"/>
      <c r="N88"/>
      <c r="O88"/>
    </row>
    <row r="89" spans="1:15" ht="12.75">
      <c r="A89" s="112" t="s">
        <v>149</v>
      </c>
      <c r="B89" s="109">
        <v>108.10660447002685</v>
      </c>
      <c r="C89" s="109">
        <v>180.10300412214193</v>
      </c>
      <c r="D89" s="109">
        <v>209.00685095578018</v>
      </c>
      <c r="E89" s="109">
        <v>283.2122111425662</v>
      </c>
      <c r="F89" s="109">
        <v>248.1193697962071</v>
      </c>
      <c r="G89" s="110">
        <v>208.874771440259</v>
      </c>
      <c r="H89" s="48"/>
      <c r="I89" s="48"/>
      <c r="J89"/>
      <c r="K89"/>
      <c r="L89"/>
      <c r="M89"/>
      <c r="N89"/>
      <c r="O89"/>
    </row>
    <row r="90" spans="1:15" ht="12.75">
      <c r="A90" s="112" t="s">
        <v>152</v>
      </c>
      <c r="B90" s="109">
        <v>106.3947703467534</v>
      </c>
      <c r="C90" s="109">
        <v>178.93852373938572</v>
      </c>
      <c r="D90" s="109">
        <v>212.95453456618597</v>
      </c>
      <c r="E90" s="109">
        <v>284.74569404281397</v>
      </c>
      <c r="F90" s="109">
        <v>251.06065774678137</v>
      </c>
      <c r="G90" s="110">
        <v>213.14877698976343</v>
      </c>
      <c r="H90" s="48"/>
      <c r="I90" s="48"/>
      <c r="J90"/>
      <c r="K90"/>
      <c r="L90"/>
      <c r="M90"/>
      <c r="N90"/>
      <c r="O90"/>
    </row>
    <row r="91" spans="1:15" ht="12.75">
      <c r="A91" s="112" t="s">
        <v>153</v>
      </c>
      <c r="B91" s="109">
        <v>99.11091615222485</v>
      </c>
      <c r="C91" s="109">
        <v>237.05973645970286</v>
      </c>
      <c r="D91" s="109">
        <v>208.91103339242082</v>
      </c>
      <c r="E91" s="109">
        <v>284.29598043138066</v>
      </c>
      <c r="F91" s="109">
        <v>259.0405437845077</v>
      </c>
      <c r="G91" s="110">
        <v>216.3863164794653</v>
      </c>
      <c r="H91" s="48"/>
      <c r="I91" s="48"/>
      <c r="J91"/>
      <c r="K91"/>
      <c r="L91"/>
      <c r="M91"/>
      <c r="N91"/>
      <c r="O91"/>
    </row>
    <row r="92" spans="1:15" ht="12.75">
      <c r="A92" s="112" t="s">
        <v>154</v>
      </c>
      <c r="B92" s="109">
        <v>132.32049814372985</v>
      </c>
      <c r="C92" s="109">
        <v>185.01596465040876</v>
      </c>
      <c r="D92" s="109">
        <v>195.12288602500837</v>
      </c>
      <c r="E92" s="109">
        <v>297.00545429684126</v>
      </c>
      <c r="F92" s="109">
        <v>255.7000088440789</v>
      </c>
      <c r="G92" s="110">
        <v>217.33505502683573</v>
      </c>
      <c r="H92" s="48"/>
      <c r="I92" s="48"/>
      <c r="J92"/>
      <c r="K92"/>
      <c r="L92"/>
      <c r="M92"/>
      <c r="N92"/>
      <c r="O92"/>
    </row>
    <row r="93" spans="1:15" ht="13.5" thickBot="1">
      <c r="A93" s="115" t="s">
        <v>155</v>
      </c>
      <c r="B93" s="116">
        <v>93.43618603357335</v>
      </c>
      <c r="C93" s="116">
        <v>174.75707041251073</v>
      </c>
      <c r="D93" s="116">
        <v>201.23604656733573</v>
      </c>
      <c r="E93" s="116">
        <v>298.57337472589245</v>
      </c>
      <c r="F93" s="116">
        <v>272.1499955779605</v>
      </c>
      <c r="G93" s="117">
        <v>217.0930650908571</v>
      </c>
      <c r="H93" s="48"/>
      <c r="I93" s="48"/>
      <c r="J93"/>
      <c r="K93"/>
      <c r="L93"/>
      <c r="M93"/>
      <c r="N93"/>
      <c r="O93"/>
    </row>
    <row r="94" spans="1:9" ht="12.75">
      <c r="A94" s="118"/>
      <c r="B94" s="119"/>
      <c r="C94" s="48"/>
      <c r="D94" s="48"/>
      <c r="E94" s="48"/>
      <c r="F94" s="48"/>
      <c r="G94" s="48"/>
      <c r="H94" s="48"/>
      <c r="I94" s="48"/>
    </row>
    <row r="95" spans="2:9" ht="12.75">
      <c r="B95" s="120"/>
      <c r="C95" s="48"/>
      <c r="D95" s="48"/>
      <c r="E95" s="48"/>
      <c r="F95" s="48"/>
      <c r="G95" s="48"/>
      <c r="H95" s="48"/>
      <c r="I95" s="48"/>
    </row>
    <row r="96" spans="2:9" ht="12.75">
      <c r="B96" s="120"/>
      <c r="C96" s="48"/>
      <c r="D96" s="48"/>
      <c r="E96" s="48"/>
      <c r="F96" s="48"/>
      <c r="G96" s="48"/>
      <c r="H96" s="48"/>
      <c r="I96" s="48"/>
    </row>
    <row r="97" spans="2:9" ht="12.75">
      <c r="B97" s="120"/>
      <c r="C97" s="48"/>
      <c r="D97" s="48"/>
      <c r="E97" s="48"/>
      <c r="F97" s="48"/>
      <c r="G97" s="48"/>
      <c r="H97" s="48"/>
      <c r="I97" s="48"/>
    </row>
    <row r="98" spans="2:9" ht="12.75">
      <c r="B98" s="48"/>
      <c r="C98" s="48"/>
      <c r="D98" s="48"/>
      <c r="E98" s="48"/>
      <c r="F98" s="48"/>
      <c r="G98" s="48"/>
      <c r="H98" s="48"/>
      <c r="I98" s="48"/>
    </row>
    <row r="99" spans="2:9" ht="12.75">
      <c r="B99" s="48"/>
      <c r="C99" s="48"/>
      <c r="D99" s="48"/>
      <c r="E99" s="48"/>
      <c r="F99" s="48"/>
      <c r="G99" s="48"/>
      <c r="H99" s="48"/>
      <c r="I99" s="48"/>
    </row>
    <row r="100" spans="2:9" ht="12.75">
      <c r="B100" s="48"/>
      <c r="C100" s="48"/>
      <c r="D100" s="48"/>
      <c r="E100" s="48"/>
      <c r="F100" s="48"/>
      <c r="G100" s="48"/>
      <c r="H100" s="48"/>
      <c r="I100" s="48"/>
    </row>
    <row r="101" spans="2:9" ht="12.75">
      <c r="B101" s="48"/>
      <c r="C101" s="48"/>
      <c r="D101" s="48"/>
      <c r="E101" s="48"/>
      <c r="F101" s="48"/>
      <c r="G101" s="48"/>
      <c r="H101" s="48"/>
      <c r="I101" s="48"/>
    </row>
    <row r="102" spans="2:9" ht="12.75">
      <c r="B102" s="48"/>
      <c r="C102" s="48"/>
      <c r="D102" s="48"/>
      <c r="E102" s="48"/>
      <c r="F102" s="48"/>
      <c r="G102" s="48"/>
      <c r="H102" s="48"/>
      <c r="I102" s="48"/>
    </row>
    <row r="103" spans="2:9" ht="12.75">
      <c r="B103" s="48"/>
      <c r="C103" s="48"/>
      <c r="D103" s="48"/>
      <c r="E103" s="48"/>
      <c r="F103" s="48"/>
      <c r="G103" s="48"/>
      <c r="H103" s="48"/>
      <c r="I103" s="48"/>
    </row>
    <row r="104" spans="2:9" ht="12.75">
      <c r="B104" s="48"/>
      <c r="C104" s="48"/>
      <c r="D104" s="48"/>
      <c r="E104" s="48"/>
      <c r="F104" s="48"/>
      <c r="G104" s="48"/>
      <c r="H104" s="48"/>
      <c r="I104" s="48"/>
    </row>
    <row r="105" spans="2:9" ht="12.75">
      <c r="B105" s="48"/>
      <c r="C105" s="48"/>
      <c r="D105" s="48"/>
      <c r="E105" s="48"/>
      <c r="F105" s="48"/>
      <c r="G105" s="48"/>
      <c r="H105" s="48"/>
      <c r="I105" s="48"/>
    </row>
    <row r="106" spans="2:9" ht="12.75">
      <c r="B106" s="48"/>
      <c r="C106" s="48"/>
      <c r="D106" s="48"/>
      <c r="E106" s="48"/>
      <c r="F106" s="48"/>
      <c r="G106" s="48"/>
      <c r="H106" s="48"/>
      <c r="I106" s="48"/>
    </row>
    <row r="107" spans="2:9" ht="12.75">
      <c r="B107" s="48"/>
      <c r="C107" s="48"/>
      <c r="D107" s="48"/>
      <c r="E107" s="48"/>
      <c r="F107" s="48"/>
      <c r="G107" s="48"/>
      <c r="H107" s="48"/>
      <c r="I107" s="48"/>
    </row>
    <row r="108" spans="2:9" ht="12.75">
      <c r="B108" s="48"/>
      <c r="C108" s="48"/>
      <c r="D108" s="48"/>
      <c r="E108" s="48"/>
      <c r="F108" s="48"/>
      <c r="G108" s="48"/>
      <c r="H108" s="48"/>
      <c r="I108" s="48"/>
    </row>
    <row r="109" spans="2:9" ht="12.75">
      <c r="B109" s="48"/>
      <c r="C109" s="48"/>
      <c r="D109" s="48"/>
      <c r="E109" s="48"/>
      <c r="F109" s="48"/>
      <c r="G109" s="48"/>
      <c r="H109" s="48"/>
      <c r="I109" s="48"/>
    </row>
    <row r="110" spans="2:9" ht="12.75">
      <c r="B110" s="48"/>
      <c r="C110" s="48"/>
      <c r="D110" s="48"/>
      <c r="E110" s="48"/>
      <c r="F110" s="48"/>
      <c r="G110" s="48"/>
      <c r="H110" s="48"/>
      <c r="I110" s="48"/>
    </row>
    <row r="111" spans="2:9" ht="12.75">
      <c r="B111" s="48"/>
      <c r="C111" s="48"/>
      <c r="D111" s="48"/>
      <c r="E111" s="48"/>
      <c r="F111" s="48"/>
      <c r="G111" s="48"/>
      <c r="H111" s="48"/>
      <c r="I111" s="48"/>
    </row>
    <row r="112" spans="2:9" ht="12.75">
      <c r="B112" s="48"/>
      <c r="C112" s="48"/>
      <c r="D112" s="48"/>
      <c r="E112" s="48"/>
      <c r="F112" s="48"/>
      <c r="G112" s="48"/>
      <c r="H112" s="48"/>
      <c r="I112" s="48"/>
    </row>
    <row r="113" spans="2:9" ht="12.75">
      <c r="B113" s="48"/>
      <c r="C113" s="48"/>
      <c r="D113" s="48"/>
      <c r="E113" s="48"/>
      <c r="F113" s="48"/>
      <c r="G113" s="48"/>
      <c r="H113" s="48"/>
      <c r="I113" s="48"/>
    </row>
    <row r="114" spans="2:9" ht="12.75">
      <c r="B114" s="48"/>
      <c r="C114" s="48"/>
      <c r="D114" s="48"/>
      <c r="E114" s="48"/>
      <c r="F114" s="48"/>
      <c r="G114" s="48"/>
      <c r="H114" s="48"/>
      <c r="I114" s="48"/>
    </row>
    <row r="115" spans="2:9" ht="12.75">
      <c r="B115" s="48"/>
      <c r="C115" s="48"/>
      <c r="D115" s="48"/>
      <c r="E115" s="48"/>
      <c r="F115" s="48"/>
      <c r="G115" s="48"/>
      <c r="H115" s="48"/>
      <c r="I115" s="48"/>
    </row>
    <row r="116" spans="2:9" ht="12.75">
      <c r="B116" s="48"/>
      <c r="C116" s="48"/>
      <c r="D116" s="48"/>
      <c r="E116" s="48"/>
      <c r="F116" s="48"/>
      <c r="G116" s="48"/>
      <c r="H116" s="48"/>
      <c r="I116" s="48"/>
    </row>
    <row r="117" spans="2:9" ht="12.75">
      <c r="B117" s="48"/>
      <c r="C117" s="48"/>
      <c r="D117" s="48"/>
      <c r="E117" s="48"/>
      <c r="F117" s="48"/>
      <c r="G117" s="48"/>
      <c r="H117" s="48"/>
      <c r="I117" s="48"/>
    </row>
    <row r="118" spans="2:9" ht="12.75">
      <c r="B118" s="48"/>
      <c r="C118" s="48"/>
      <c r="D118" s="48"/>
      <c r="E118" s="48"/>
      <c r="F118" s="48"/>
      <c r="G118" s="48"/>
      <c r="H118" s="48"/>
      <c r="I118" s="48"/>
    </row>
    <row r="119" spans="2:9" ht="12.75">
      <c r="B119" s="48"/>
      <c r="C119" s="48"/>
      <c r="D119" s="48"/>
      <c r="E119" s="48"/>
      <c r="F119" s="48"/>
      <c r="G119" s="48"/>
      <c r="H119" s="48"/>
      <c r="I119" s="48"/>
    </row>
    <row r="120" spans="2:9" ht="12.75">
      <c r="B120" s="48"/>
      <c r="C120" s="48"/>
      <c r="D120" s="48"/>
      <c r="E120" s="48"/>
      <c r="F120" s="48"/>
      <c r="G120" s="48"/>
      <c r="H120" s="48"/>
      <c r="I120" s="48"/>
    </row>
    <row r="121" spans="2:9" ht="12.75">
      <c r="B121" s="48"/>
      <c r="C121" s="48"/>
      <c r="D121" s="48"/>
      <c r="E121" s="48"/>
      <c r="F121" s="48"/>
      <c r="G121" s="48"/>
      <c r="H121" s="48"/>
      <c r="I121" s="48"/>
    </row>
    <row r="122" spans="2:9" ht="12.75">
      <c r="B122" s="48"/>
      <c r="C122" s="48"/>
      <c r="D122" s="48"/>
      <c r="E122" s="48"/>
      <c r="F122" s="48"/>
      <c r="G122" s="48"/>
      <c r="H122" s="48"/>
      <c r="I122" s="48"/>
    </row>
    <row r="123" spans="2:9" ht="12.75">
      <c r="B123" s="48"/>
      <c r="C123" s="48"/>
      <c r="D123" s="48"/>
      <c r="E123" s="48"/>
      <c r="F123" s="48"/>
      <c r="G123" s="48"/>
      <c r="H123" s="48"/>
      <c r="I123" s="48"/>
    </row>
    <row r="124" spans="2:9" ht="12.75">
      <c r="B124" s="48"/>
      <c r="C124" s="48"/>
      <c r="D124" s="48"/>
      <c r="E124" s="48"/>
      <c r="F124" s="48"/>
      <c r="G124" s="48"/>
      <c r="H124" s="48"/>
      <c r="I124" s="48"/>
    </row>
    <row r="125" spans="2:9" ht="12.75">
      <c r="B125" s="48"/>
      <c r="C125" s="48"/>
      <c r="D125" s="48"/>
      <c r="E125" s="48"/>
      <c r="F125" s="48"/>
      <c r="G125" s="48"/>
      <c r="H125" s="48"/>
      <c r="I125" s="48"/>
    </row>
    <row r="126" spans="2:9" ht="12.75">
      <c r="B126" s="48"/>
      <c r="C126" s="48"/>
      <c r="D126" s="48"/>
      <c r="E126" s="48"/>
      <c r="F126" s="48"/>
      <c r="G126" s="48"/>
      <c r="H126" s="48"/>
      <c r="I126" s="48"/>
    </row>
    <row r="127" spans="2:9" ht="12.75">
      <c r="B127" s="48"/>
      <c r="C127" s="48"/>
      <c r="D127" s="48"/>
      <c r="E127" s="48"/>
      <c r="F127" s="48"/>
      <c r="G127" s="48"/>
      <c r="H127" s="48"/>
      <c r="I127" s="48"/>
    </row>
    <row r="128" spans="2:9" ht="12.75">
      <c r="B128" s="48"/>
      <c r="C128" s="48"/>
      <c r="D128" s="48"/>
      <c r="E128" s="48"/>
      <c r="F128" s="48"/>
      <c r="G128" s="48"/>
      <c r="H128" s="48"/>
      <c r="I128" s="48"/>
    </row>
    <row r="129" spans="2:9" ht="12.75">
      <c r="B129" s="48"/>
      <c r="C129" s="48"/>
      <c r="D129" s="48"/>
      <c r="E129" s="48"/>
      <c r="F129" s="48"/>
      <c r="G129" s="48"/>
      <c r="H129" s="48"/>
      <c r="I129" s="48"/>
    </row>
    <row r="130" spans="2:9" ht="12.75">
      <c r="B130" s="48"/>
      <c r="C130" s="48"/>
      <c r="D130" s="48"/>
      <c r="E130" s="48"/>
      <c r="F130" s="48"/>
      <c r="G130" s="48"/>
      <c r="H130" s="48"/>
      <c r="I130" s="48"/>
    </row>
    <row r="131" spans="2:9" ht="12.75">
      <c r="B131" s="48"/>
      <c r="C131" s="48"/>
      <c r="D131" s="48"/>
      <c r="E131" s="48"/>
      <c r="F131" s="48"/>
      <c r="G131" s="48"/>
      <c r="H131" s="48"/>
      <c r="I131" s="48"/>
    </row>
    <row r="132" spans="2:9" ht="12.75">
      <c r="B132" s="48"/>
      <c r="C132" s="48"/>
      <c r="D132" s="48"/>
      <c r="E132" s="48"/>
      <c r="F132" s="48"/>
      <c r="G132" s="48"/>
      <c r="H132" s="48"/>
      <c r="I132" s="48"/>
    </row>
    <row r="133" spans="2:9" ht="12.75">
      <c r="B133" s="48"/>
      <c r="C133" s="48"/>
      <c r="D133" s="48"/>
      <c r="E133" s="48"/>
      <c r="F133" s="48"/>
      <c r="G133" s="48"/>
      <c r="H133" s="48"/>
      <c r="I133" s="48"/>
    </row>
    <row r="134" spans="2:9" ht="12.75">
      <c r="B134" s="48"/>
      <c r="C134" s="48"/>
      <c r="D134" s="48"/>
      <c r="E134" s="48"/>
      <c r="F134" s="48"/>
      <c r="G134" s="48"/>
      <c r="H134" s="48"/>
      <c r="I134" s="48"/>
    </row>
    <row r="135" spans="2:9" ht="12.75">
      <c r="B135" s="48"/>
      <c r="C135" s="48"/>
      <c r="D135" s="48"/>
      <c r="E135" s="48"/>
      <c r="F135" s="48"/>
      <c r="G135" s="48"/>
      <c r="H135" s="48"/>
      <c r="I135" s="48"/>
    </row>
    <row r="136" spans="2:7" ht="12.75">
      <c r="B136" s="48"/>
      <c r="C136" s="48"/>
      <c r="D136" s="48"/>
      <c r="E136" s="48"/>
      <c r="F136" s="48"/>
      <c r="G136" s="48"/>
    </row>
    <row r="137" spans="2:7" ht="12.75">
      <c r="B137" s="48"/>
      <c r="C137" s="48"/>
      <c r="D137" s="48"/>
      <c r="E137" s="48"/>
      <c r="F137" s="48"/>
      <c r="G137" s="48"/>
    </row>
  </sheetData>
  <sheetProtection/>
  <mergeCells count="3">
    <mergeCell ref="A4:A5"/>
    <mergeCell ref="B4:G4"/>
    <mergeCell ref="A2:G2"/>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7030A0"/>
  </sheetPr>
  <dimension ref="A2:E7"/>
  <sheetViews>
    <sheetView showGridLines="0" zoomScalePageLayoutView="0" workbookViewId="0" topLeftCell="A1">
      <selection activeCell="A23" sqref="A23"/>
    </sheetView>
  </sheetViews>
  <sheetFormatPr defaultColWidth="9.140625" defaultRowHeight="12.75"/>
  <cols>
    <col min="1" max="1" width="36.57421875" style="1" customWidth="1"/>
    <col min="2" max="5" width="11.140625" style="1" customWidth="1"/>
    <col min="6" max="16384" width="9.140625" style="1" customWidth="1"/>
  </cols>
  <sheetData>
    <row r="2" spans="1:5" ht="15">
      <c r="A2" s="178" t="s">
        <v>156</v>
      </c>
      <c r="B2" s="178"/>
      <c r="C2" s="178"/>
      <c r="D2" s="178"/>
      <c r="E2" s="178"/>
    </row>
    <row r="3" ht="7.5" customHeight="1" thickBot="1"/>
    <row r="4" spans="1:5" ht="13.5" thickBot="1">
      <c r="A4" s="101"/>
      <c r="B4" s="103" t="s">
        <v>0</v>
      </c>
      <c r="C4" s="103" t="s">
        <v>1</v>
      </c>
      <c r="D4" s="103" t="s">
        <v>2</v>
      </c>
      <c r="E4" s="100" t="s">
        <v>3</v>
      </c>
    </row>
    <row r="5" spans="1:5" ht="21.75" customHeight="1">
      <c r="A5" s="104" t="s">
        <v>123</v>
      </c>
      <c r="B5" s="160">
        <v>284895.4</v>
      </c>
      <c r="C5" s="160">
        <v>292906.7</v>
      </c>
      <c r="D5" s="161">
        <v>294163.3</v>
      </c>
      <c r="E5" s="162">
        <v>303812</v>
      </c>
    </row>
    <row r="6" spans="1:5" ht="21.75" customHeight="1">
      <c r="A6" s="105" t="s">
        <v>125</v>
      </c>
      <c r="B6" s="131">
        <v>102.04620477620814</v>
      </c>
      <c r="C6" s="131">
        <v>101.5189106573468</v>
      </c>
      <c r="D6" s="147">
        <v>100.43844664616786</v>
      </c>
      <c r="E6" s="152">
        <v>99.88865581949091</v>
      </c>
    </row>
    <row r="7" spans="1:5" ht="26.25" thickBot="1">
      <c r="A7" s="102" t="s">
        <v>124</v>
      </c>
      <c r="B7" s="116">
        <v>99.48632894270715</v>
      </c>
      <c r="C7" s="116">
        <v>112.71651814940043</v>
      </c>
      <c r="D7" s="148">
        <v>108.03841583673271</v>
      </c>
      <c r="E7" s="117">
        <v>103.93455542473143</v>
      </c>
    </row>
  </sheetData>
  <sheetProtection/>
  <mergeCells count="1">
    <mergeCell ref="A2:E2"/>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tabColor rgb="FF7030A0"/>
  </sheetPr>
  <dimension ref="A2:F6"/>
  <sheetViews>
    <sheetView showGridLines="0" zoomScalePageLayoutView="0" workbookViewId="0" topLeftCell="A1">
      <selection activeCell="A23" sqref="A23"/>
    </sheetView>
  </sheetViews>
  <sheetFormatPr defaultColWidth="9.140625" defaultRowHeight="12.75"/>
  <cols>
    <col min="1" max="1" width="32.28125" style="1" customWidth="1"/>
    <col min="2" max="5" width="10.421875" style="1" customWidth="1"/>
    <col min="6" max="6" width="12.00390625" style="1" customWidth="1"/>
    <col min="7" max="16384" width="9.140625" style="1" customWidth="1"/>
  </cols>
  <sheetData>
    <row r="2" spans="1:6" s="121" customFormat="1" ht="15">
      <c r="A2" s="178" t="s">
        <v>157</v>
      </c>
      <c r="B2" s="178"/>
      <c r="C2" s="178"/>
      <c r="D2" s="178"/>
      <c r="E2" s="178"/>
      <c r="F2" s="178"/>
    </row>
    <row r="3" ht="5.25" customHeight="1" thickBot="1"/>
    <row r="4" spans="1:6" ht="13.5" thickBot="1">
      <c r="A4" s="101"/>
      <c r="B4" s="103" t="s">
        <v>0</v>
      </c>
      <c r="C4" s="103" t="s">
        <v>1</v>
      </c>
      <c r="D4" s="146" t="s">
        <v>2</v>
      </c>
      <c r="E4" s="146" t="s">
        <v>3</v>
      </c>
      <c r="F4" s="100" t="s">
        <v>158</v>
      </c>
    </row>
    <row r="5" spans="1:6" ht="21.75" customHeight="1">
      <c r="A5" s="104" t="s">
        <v>123</v>
      </c>
      <c r="B5" s="154">
        <v>226651</v>
      </c>
      <c r="C5" s="154">
        <v>276159.80000000005</v>
      </c>
      <c r="D5" s="155">
        <v>321371.2</v>
      </c>
      <c r="E5" s="155">
        <v>355194.9</v>
      </c>
      <c r="F5" s="156">
        <f>+B5+C5+D5+E5</f>
        <v>1179376.9</v>
      </c>
    </row>
    <row r="6" spans="1:6" ht="26.25" thickBot="1">
      <c r="A6" s="102" t="s">
        <v>124</v>
      </c>
      <c r="B6" s="150">
        <v>99.90715101893633</v>
      </c>
      <c r="C6" s="150">
        <v>115.41804286001107</v>
      </c>
      <c r="D6" s="151">
        <v>106.90480744774995</v>
      </c>
      <c r="E6" s="151">
        <v>102.37000168426516</v>
      </c>
      <c r="F6" s="157">
        <v>105.9</v>
      </c>
    </row>
  </sheetData>
  <sheetProtection/>
  <mergeCells count="1">
    <mergeCell ref="A2:F2"/>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7030A0"/>
  </sheetPr>
  <dimension ref="A2:E24"/>
  <sheetViews>
    <sheetView showGridLines="0" zoomScalePageLayoutView="0" workbookViewId="0" topLeftCell="A1">
      <selection activeCell="A18" sqref="A18"/>
    </sheetView>
  </sheetViews>
  <sheetFormatPr defaultColWidth="9.140625" defaultRowHeight="12.75"/>
  <cols>
    <col min="1" max="1" width="37.8515625" style="2" customWidth="1"/>
    <col min="2" max="5" width="12.57421875" style="1" customWidth="1"/>
    <col min="6" max="16384" width="9.140625" style="1" customWidth="1"/>
  </cols>
  <sheetData>
    <row r="2" spans="1:5" ht="27" customHeight="1">
      <c r="A2" s="181" t="s">
        <v>159</v>
      </c>
      <c r="B2" s="182"/>
      <c r="C2" s="182"/>
      <c r="D2" s="183"/>
      <c r="E2" s="183"/>
    </row>
    <row r="3" ht="6.75" customHeight="1" thickBot="1"/>
    <row r="4" spans="1:5" ht="13.5" thickBot="1">
      <c r="A4" s="76"/>
      <c r="B4" s="179" t="s">
        <v>133</v>
      </c>
      <c r="C4" s="180"/>
      <c r="D4" s="179" t="s">
        <v>118</v>
      </c>
      <c r="E4" s="174"/>
    </row>
    <row r="5" spans="1:5" ht="13.5" thickBot="1">
      <c r="A5" s="77"/>
      <c r="B5" s="78" t="s">
        <v>3</v>
      </c>
      <c r="C5" s="79" t="s">
        <v>4</v>
      </c>
      <c r="D5" s="78" t="s">
        <v>3</v>
      </c>
      <c r="E5" s="79" t="s">
        <v>4</v>
      </c>
    </row>
    <row r="6" spans="1:5" ht="7.5" customHeight="1">
      <c r="A6" s="80"/>
      <c r="B6" s="137"/>
      <c r="C6" s="138"/>
      <c r="D6" s="137"/>
      <c r="E6" s="138"/>
    </row>
    <row r="7" spans="1:5" ht="12.75">
      <c r="A7" s="98" t="s">
        <v>80</v>
      </c>
      <c r="B7" s="85">
        <v>1.6</v>
      </c>
      <c r="C7" s="86">
        <v>4.4</v>
      </c>
      <c r="D7" s="85">
        <v>-0.2</v>
      </c>
      <c r="E7" s="86">
        <v>0.5</v>
      </c>
    </row>
    <row r="8" spans="1:5" ht="12.75">
      <c r="A8" s="98" t="s">
        <v>75</v>
      </c>
      <c r="B8" s="85">
        <v>22.8</v>
      </c>
      <c r="C8" s="86">
        <v>21.3</v>
      </c>
      <c r="D8" s="85">
        <v>-0.4</v>
      </c>
      <c r="E8" s="86">
        <v>1</v>
      </c>
    </row>
    <row r="9" spans="1:5" ht="12.75">
      <c r="A9" s="98" t="s">
        <v>81</v>
      </c>
      <c r="B9" s="85">
        <v>11.6</v>
      </c>
      <c r="C9" s="86">
        <v>6.6</v>
      </c>
      <c r="D9" s="85">
        <v>-0.4</v>
      </c>
      <c r="E9" s="86">
        <v>-0.1</v>
      </c>
    </row>
    <row r="10" spans="1:5" ht="50.25" customHeight="1">
      <c r="A10" s="98" t="s">
        <v>82</v>
      </c>
      <c r="B10" s="85">
        <v>19.1</v>
      </c>
      <c r="C10" s="86">
        <v>19</v>
      </c>
      <c r="D10" s="85">
        <v>1.1</v>
      </c>
      <c r="E10" s="86">
        <v>1.7</v>
      </c>
    </row>
    <row r="11" spans="1:5" ht="12.75">
      <c r="A11" s="98" t="s">
        <v>83</v>
      </c>
      <c r="B11" s="85">
        <v>5.7</v>
      </c>
      <c r="C11" s="86">
        <v>6.4</v>
      </c>
      <c r="D11" s="85">
        <v>0.7</v>
      </c>
      <c r="E11" s="86">
        <v>0.8</v>
      </c>
    </row>
    <row r="12" spans="1:5" ht="12.75">
      <c r="A12" s="98" t="s">
        <v>84</v>
      </c>
      <c r="B12" s="85">
        <v>1.6</v>
      </c>
      <c r="C12" s="86">
        <v>1.5</v>
      </c>
      <c r="D12" s="85">
        <v>-0.1</v>
      </c>
      <c r="E12" s="86">
        <v>0</v>
      </c>
    </row>
    <row r="13" spans="1:5" ht="12.75">
      <c r="A13" s="98" t="s">
        <v>85</v>
      </c>
      <c r="B13" s="85">
        <v>7.3</v>
      </c>
      <c r="C13" s="86">
        <v>7.4</v>
      </c>
      <c r="D13" s="85">
        <v>0.30000000000000004</v>
      </c>
      <c r="E13" s="86">
        <v>0.2</v>
      </c>
    </row>
    <row r="14" spans="1:5" ht="38.25" customHeight="1">
      <c r="A14" s="98" t="s">
        <v>150</v>
      </c>
      <c r="B14" s="85">
        <v>7.4</v>
      </c>
      <c r="C14" s="86">
        <v>7.1</v>
      </c>
      <c r="D14" s="85">
        <v>0.4</v>
      </c>
      <c r="E14" s="86">
        <v>0.3</v>
      </c>
    </row>
    <row r="15" spans="1:5" ht="39.75" customHeight="1">
      <c r="A15" s="98" t="s">
        <v>87</v>
      </c>
      <c r="B15" s="85">
        <v>11.9</v>
      </c>
      <c r="C15" s="86">
        <v>13.8</v>
      </c>
      <c r="D15" s="85">
        <v>0.1</v>
      </c>
      <c r="E15" s="86">
        <v>0.2</v>
      </c>
    </row>
    <row r="16" spans="1:5" ht="38.25">
      <c r="A16" s="98" t="s">
        <v>88</v>
      </c>
      <c r="B16" s="85">
        <v>2.6</v>
      </c>
      <c r="C16" s="86">
        <v>3</v>
      </c>
      <c r="D16" s="85">
        <v>0.2</v>
      </c>
      <c r="E16" s="86">
        <v>0.5</v>
      </c>
    </row>
    <row r="17" spans="1:5" ht="7.5" customHeight="1">
      <c r="A17" s="84"/>
      <c r="B17" s="85"/>
      <c r="C17" s="86"/>
      <c r="D17" s="85"/>
      <c r="E17" s="86"/>
    </row>
    <row r="18" spans="1:5" ht="12.75">
      <c r="A18" s="99" t="s">
        <v>89</v>
      </c>
      <c r="B18" s="139">
        <f>SUM(B7:B16)</f>
        <v>91.60000000000001</v>
      </c>
      <c r="C18" s="140">
        <f>SUM(C7:C16)</f>
        <v>90.5</v>
      </c>
      <c r="D18" s="139">
        <f>SUM(D7:D16)</f>
        <v>1.7</v>
      </c>
      <c r="E18" s="140">
        <f>SUM(E7:E16)</f>
        <v>5.1</v>
      </c>
    </row>
    <row r="19" spans="1:5" ht="7.5" customHeight="1">
      <c r="A19" s="80"/>
      <c r="B19" s="85"/>
      <c r="C19" s="86"/>
      <c r="D19" s="85"/>
      <c r="E19" s="86"/>
    </row>
    <row r="20" spans="1:5" ht="12.75">
      <c r="A20" s="99" t="s">
        <v>79</v>
      </c>
      <c r="B20" s="139">
        <v>8.399999999999999</v>
      </c>
      <c r="C20" s="140">
        <v>9.5</v>
      </c>
      <c r="D20" s="139">
        <v>0.7</v>
      </c>
      <c r="E20" s="140">
        <v>0.8</v>
      </c>
    </row>
    <row r="21" spans="1:5" ht="8.25" customHeight="1" thickBot="1">
      <c r="A21" s="80"/>
      <c r="B21" s="85"/>
      <c r="C21" s="86"/>
      <c r="D21" s="85"/>
      <c r="E21" s="86"/>
    </row>
    <row r="22" spans="1:5" ht="6.75" customHeight="1">
      <c r="A22" s="89"/>
      <c r="B22" s="90"/>
      <c r="C22" s="91"/>
      <c r="D22" s="90"/>
      <c r="E22" s="91"/>
    </row>
    <row r="23" spans="1:5" ht="12.75">
      <c r="A23" s="92" t="s">
        <v>90</v>
      </c>
      <c r="B23" s="93">
        <f>+B20+B18</f>
        <v>100</v>
      </c>
      <c r="C23" s="94">
        <f>+C20+C18</f>
        <v>100</v>
      </c>
      <c r="D23" s="93">
        <f>+D20+D18</f>
        <v>2.4</v>
      </c>
      <c r="E23" s="94">
        <f>+E20+E18</f>
        <v>5.8999999999999995</v>
      </c>
    </row>
    <row r="24" spans="1:5" ht="6.75" customHeight="1" thickBot="1">
      <c r="A24" s="95"/>
      <c r="B24" s="123"/>
      <c r="C24" s="124"/>
      <c r="D24" s="123"/>
      <c r="E24" s="124"/>
    </row>
  </sheetData>
  <sheetProtection/>
  <mergeCells count="3">
    <mergeCell ref="B4:C4"/>
    <mergeCell ref="D4:E4"/>
    <mergeCell ref="A2:E2"/>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7030A0"/>
  </sheetPr>
  <dimension ref="A2:E23"/>
  <sheetViews>
    <sheetView showGridLines="0" zoomScalePageLayoutView="0" workbookViewId="0" topLeftCell="A1">
      <selection activeCell="A18" sqref="A18"/>
    </sheetView>
  </sheetViews>
  <sheetFormatPr defaultColWidth="9.140625" defaultRowHeight="12.75"/>
  <cols>
    <col min="1" max="1" width="36.00390625" style="2" customWidth="1"/>
    <col min="2" max="5" width="12.7109375" style="1" customWidth="1"/>
    <col min="6" max="16384" width="9.140625" style="1" customWidth="1"/>
  </cols>
  <sheetData>
    <row r="2" spans="1:5" ht="28.5" customHeight="1">
      <c r="A2" s="184" t="s">
        <v>160</v>
      </c>
      <c r="B2" s="185"/>
      <c r="C2" s="185"/>
      <c r="D2" s="185"/>
      <c r="E2" s="183"/>
    </row>
    <row r="3" ht="7.5" customHeight="1" thickBot="1"/>
    <row r="4" spans="1:5" ht="13.5" customHeight="1" thickBot="1">
      <c r="A4" s="76"/>
      <c r="B4" s="179" t="s">
        <v>133</v>
      </c>
      <c r="C4" s="180"/>
      <c r="D4" s="179" t="s">
        <v>118</v>
      </c>
      <c r="E4" s="174"/>
    </row>
    <row r="5" spans="1:5" ht="13.5" thickBot="1">
      <c r="A5" s="77"/>
      <c r="B5" s="78" t="s">
        <v>3</v>
      </c>
      <c r="C5" s="79" t="s">
        <v>4</v>
      </c>
      <c r="D5" s="78" t="s">
        <v>3</v>
      </c>
      <c r="E5" s="79" t="s">
        <v>4</v>
      </c>
    </row>
    <row r="6" spans="1:5" ht="7.5" customHeight="1">
      <c r="A6" s="80"/>
      <c r="B6" s="81"/>
      <c r="C6" s="82"/>
      <c r="D6" s="81"/>
      <c r="E6" s="74"/>
    </row>
    <row r="7" spans="1:5" ht="12.75">
      <c r="A7" s="83" t="s">
        <v>91</v>
      </c>
      <c r="B7" s="139">
        <f>+B8+B12</f>
        <v>80.6</v>
      </c>
      <c r="C7" s="141">
        <f>+C8+C12</f>
        <v>79.5</v>
      </c>
      <c r="D7" s="139">
        <f>+D8+D12</f>
        <v>5.1000000000000005</v>
      </c>
      <c r="E7" s="140">
        <f>+E8+E12</f>
        <v>4.5</v>
      </c>
    </row>
    <row r="8" spans="1:5" ht="25.5">
      <c r="A8" s="84" t="s">
        <v>92</v>
      </c>
      <c r="B8" s="85">
        <f>+B9+B10+B11</f>
        <v>71.1</v>
      </c>
      <c r="C8" s="142">
        <f>+C9+C10+C11</f>
        <v>69.8</v>
      </c>
      <c r="D8" s="85">
        <f>+D9+D10+D11</f>
        <v>5.1000000000000005</v>
      </c>
      <c r="E8" s="86">
        <f>+E9+E10+E11</f>
        <v>4.8</v>
      </c>
    </row>
    <row r="9" spans="1:5" ht="25.5">
      <c r="A9" s="84" t="s">
        <v>93</v>
      </c>
      <c r="B9" s="85">
        <v>62.1</v>
      </c>
      <c r="C9" s="142">
        <v>61.5</v>
      </c>
      <c r="D9" s="85">
        <v>5.1000000000000005</v>
      </c>
      <c r="E9" s="86">
        <v>4.7</v>
      </c>
    </row>
    <row r="10" spans="1:5" ht="38.25">
      <c r="A10" s="84" t="s">
        <v>122</v>
      </c>
      <c r="B10" s="85">
        <v>1.5</v>
      </c>
      <c r="C10" s="142">
        <v>0.9</v>
      </c>
      <c r="D10" s="85">
        <v>0</v>
      </c>
      <c r="E10" s="86">
        <v>0</v>
      </c>
    </row>
    <row r="11" spans="1:5" ht="25.5">
      <c r="A11" s="84" t="s">
        <v>94</v>
      </c>
      <c r="B11" s="85">
        <v>7.5</v>
      </c>
      <c r="C11" s="142">
        <v>7.4</v>
      </c>
      <c r="D11" s="85">
        <v>0</v>
      </c>
      <c r="E11" s="86">
        <v>0.1</v>
      </c>
    </row>
    <row r="12" spans="1:5" ht="25.5">
      <c r="A12" s="84" t="s">
        <v>95</v>
      </c>
      <c r="B12" s="85">
        <v>9.5</v>
      </c>
      <c r="C12" s="142">
        <v>9.7</v>
      </c>
      <c r="D12" s="85">
        <v>0</v>
      </c>
      <c r="E12" s="86">
        <v>-0.3</v>
      </c>
    </row>
    <row r="13" spans="1:5" ht="6" customHeight="1">
      <c r="A13" s="84"/>
      <c r="B13" s="85"/>
      <c r="C13" s="142"/>
      <c r="D13" s="85"/>
      <c r="E13" s="86"/>
    </row>
    <row r="14" spans="1:5" ht="12.75">
      <c r="A14" s="83" t="s">
        <v>96</v>
      </c>
      <c r="B14" s="139">
        <v>24</v>
      </c>
      <c r="C14" s="141">
        <v>24.6</v>
      </c>
      <c r="D14" s="139">
        <v>0</v>
      </c>
      <c r="E14" s="140">
        <v>0.9</v>
      </c>
    </row>
    <row r="15" spans="1:5" ht="12.75">
      <c r="A15" s="83" t="s">
        <v>97</v>
      </c>
      <c r="B15" s="139">
        <v>1.3</v>
      </c>
      <c r="C15" s="141">
        <v>1.7</v>
      </c>
      <c r="D15" s="139">
        <v>-1.7</v>
      </c>
      <c r="E15" s="140">
        <v>2</v>
      </c>
    </row>
    <row r="16" spans="1:5" ht="7.5" customHeight="1">
      <c r="A16" s="87"/>
      <c r="B16" s="85"/>
      <c r="C16" s="142"/>
      <c r="D16" s="85"/>
      <c r="E16" s="86"/>
    </row>
    <row r="17" spans="1:5" ht="12.75">
      <c r="A17" s="83" t="s">
        <v>98</v>
      </c>
      <c r="B17" s="139">
        <f>+B18-B19</f>
        <v>-5.900000000000006</v>
      </c>
      <c r="C17" s="141">
        <f>+C18-C19</f>
        <v>-5.799999999999997</v>
      </c>
      <c r="D17" s="139">
        <f>+D18-D19</f>
        <v>-1</v>
      </c>
      <c r="E17" s="140">
        <f>+E18-E19</f>
        <v>-1.4999999999999991</v>
      </c>
    </row>
    <row r="18" spans="1:5" ht="12.75">
      <c r="A18" s="87" t="s">
        <v>99</v>
      </c>
      <c r="B18" s="85">
        <v>36.099999999999994</v>
      </c>
      <c r="C18" s="142">
        <v>40.4</v>
      </c>
      <c r="D18" s="85">
        <v>1</v>
      </c>
      <c r="E18" s="86">
        <v>4.2</v>
      </c>
    </row>
    <row r="19" spans="1:5" ht="12.75">
      <c r="A19" s="87" t="s">
        <v>100</v>
      </c>
      <c r="B19" s="85">
        <v>42</v>
      </c>
      <c r="C19" s="142">
        <v>46.199999999999996</v>
      </c>
      <c r="D19" s="85">
        <v>2</v>
      </c>
      <c r="E19" s="86">
        <v>5.699999999999999</v>
      </c>
    </row>
    <row r="20" spans="1:5" ht="6.75" customHeight="1" thickBot="1">
      <c r="A20" s="80"/>
      <c r="B20" s="88"/>
      <c r="C20" s="125"/>
      <c r="D20" s="88"/>
      <c r="E20" s="149"/>
    </row>
    <row r="21" spans="1:5" ht="5.25" customHeight="1">
      <c r="A21" s="89"/>
      <c r="B21" s="90"/>
      <c r="C21" s="126"/>
      <c r="D21" s="90"/>
      <c r="E21" s="91"/>
    </row>
    <row r="22" spans="1:5" ht="12.75">
      <c r="A22" s="92" t="s">
        <v>90</v>
      </c>
      <c r="B22" s="93">
        <f>+B7+B14+B15+B17</f>
        <v>99.99999999999999</v>
      </c>
      <c r="C22" s="127">
        <f>+C7+C14+C15+C17</f>
        <v>100</v>
      </c>
      <c r="D22" s="93">
        <f>+D7+D14+D15+D17</f>
        <v>2.4000000000000004</v>
      </c>
      <c r="E22" s="94">
        <f>+E7+E14+E15+E17</f>
        <v>5.900000000000001</v>
      </c>
    </row>
    <row r="23" spans="1:5" ht="6" customHeight="1" thickBot="1">
      <c r="A23" s="95"/>
      <c r="B23" s="96"/>
      <c r="C23" s="97"/>
      <c r="D23" s="96"/>
      <c r="E23" s="75"/>
    </row>
  </sheetData>
  <sheetProtection/>
  <mergeCells count="3">
    <mergeCell ref="B4:C4"/>
    <mergeCell ref="D4:E4"/>
    <mergeCell ref="A2:E2"/>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7030A0"/>
  </sheetPr>
  <dimension ref="A2:F45"/>
  <sheetViews>
    <sheetView showGridLines="0" zoomScalePageLayoutView="0" workbookViewId="0" topLeftCell="A1">
      <selection activeCell="A16" sqref="A16"/>
    </sheetView>
  </sheetViews>
  <sheetFormatPr defaultColWidth="9.140625" defaultRowHeight="12.75"/>
  <cols>
    <col min="1" max="1" width="42.140625" style="50" customWidth="1"/>
    <col min="2" max="4" width="12.7109375" style="50" customWidth="1"/>
    <col min="5" max="16384" width="9.140625" style="51" customWidth="1"/>
  </cols>
  <sheetData>
    <row r="2" ht="12.75">
      <c r="A2" s="121" t="s">
        <v>161</v>
      </c>
    </row>
    <row r="3" ht="5.25" customHeight="1"/>
    <row r="4" ht="12">
      <c r="D4" s="30" t="s">
        <v>101</v>
      </c>
    </row>
    <row r="5" spans="1:4" ht="51.75" customHeight="1">
      <c r="A5" s="31"/>
      <c r="B5" s="32" t="s">
        <v>102</v>
      </c>
      <c r="C5" s="32" t="s">
        <v>162</v>
      </c>
      <c r="D5" s="32" t="s">
        <v>163</v>
      </c>
    </row>
    <row r="6" spans="1:4" ht="7.5" customHeight="1">
      <c r="A6" s="33"/>
      <c r="B6" s="60"/>
      <c r="C6" s="60"/>
      <c r="D6" s="60"/>
    </row>
    <row r="7" spans="1:4" ht="12">
      <c r="A7" s="34" t="s">
        <v>80</v>
      </c>
      <c r="B7" s="35">
        <v>5843.9000000000015</v>
      </c>
      <c r="C7" s="35">
        <v>89.39351934899953</v>
      </c>
      <c r="D7" s="35">
        <v>106.60743929802801</v>
      </c>
    </row>
    <row r="8" spans="1:4" ht="12">
      <c r="A8" s="34" t="s">
        <v>75</v>
      </c>
      <c r="B8" s="35">
        <v>80933.9</v>
      </c>
      <c r="C8" s="35">
        <v>97.77011373604539</v>
      </c>
      <c r="D8" s="35">
        <v>124.12717936763065</v>
      </c>
    </row>
    <row r="9" spans="1:4" ht="12">
      <c r="A9" s="34" t="s">
        <v>81</v>
      </c>
      <c r="B9" s="35">
        <v>41216.2</v>
      </c>
      <c r="C9" s="35">
        <v>96.84783825120304</v>
      </c>
      <c r="D9" s="35">
        <v>113.39705283546282</v>
      </c>
    </row>
    <row r="10" spans="1:4" ht="36">
      <c r="A10" s="34" t="s">
        <v>103</v>
      </c>
      <c r="B10" s="35">
        <v>67950.60000000002</v>
      </c>
      <c r="C10" s="35">
        <v>106.01647964887584</v>
      </c>
      <c r="D10" s="35">
        <v>106.15605974682123</v>
      </c>
    </row>
    <row r="11" spans="1:4" ht="12">
      <c r="A11" s="34" t="s">
        <v>83</v>
      </c>
      <c r="B11" s="35">
        <v>20087.499999999996</v>
      </c>
      <c r="C11" s="35">
        <v>111.92785243472483</v>
      </c>
      <c r="D11" s="35">
        <v>91.70113305395016</v>
      </c>
    </row>
    <row r="12" spans="1:4" ht="12">
      <c r="A12" s="34" t="s">
        <v>84</v>
      </c>
      <c r="B12" s="35">
        <v>5710.199999999999</v>
      </c>
      <c r="C12" s="35">
        <v>94.42049641938402</v>
      </c>
      <c r="D12" s="35">
        <v>105.11763189867823</v>
      </c>
    </row>
    <row r="13" spans="1:4" ht="12">
      <c r="A13" s="34" t="s">
        <v>85</v>
      </c>
      <c r="B13" s="35">
        <v>25967.9</v>
      </c>
      <c r="C13" s="35">
        <v>103.32361801660583</v>
      </c>
      <c r="D13" s="35">
        <v>102.59288231482799</v>
      </c>
    </row>
    <row r="14" spans="1:4" ht="36">
      <c r="A14" s="34" t="s">
        <v>86</v>
      </c>
      <c r="B14" s="35">
        <v>26401.800000000003</v>
      </c>
      <c r="C14" s="35">
        <v>104.18878820055562</v>
      </c>
      <c r="D14" s="35">
        <v>92.14805507565052</v>
      </c>
    </row>
    <row r="15" spans="1:4" ht="36">
      <c r="A15" s="34" t="s">
        <v>87</v>
      </c>
      <c r="B15" s="35">
        <v>42160.9</v>
      </c>
      <c r="C15" s="35">
        <v>101.15052663773821</v>
      </c>
      <c r="D15" s="35">
        <v>99.59604931505557</v>
      </c>
    </row>
    <row r="16" spans="1:4" ht="24">
      <c r="A16" s="34" t="s">
        <v>88</v>
      </c>
      <c r="B16" s="35">
        <v>9150.5</v>
      </c>
      <c r="C16" s="35">
        <v>108.78886252965417</v>
      </c>
      <c r="D16" s="35">
        <v>105.0224379942384</v>
      </c>
    </row>
    <row r="17" spans="1:4" ht="4.5" customHeight="1">
      <c r="A17" s="36"/>
      <c r="B17" s="35"/>
      <c r="C17" s="35"/>
      <c r="D17" s="35"/>
    </row>
    <row r="18" spans="1:4" ht="12">
      <c r="A18" s="37" t="s">
        <v>89</v>
      </c>
      <c r="B18" s="35">
        <f>SUM(B7:B16)</f>
        <v>325423.4</v>
      </c>
      <c r="C18" s="35">
        <v>101.8384777927525</v>
      </c>
      <c r="D18" s="35">
        <v>107.26363895558966</v>
      </c>
    </row>
    <row r="19" spans="1:4" ht="5.25" customHeight="1">
      <c r="A19" s="38"/>
      <c r="B19" s="35"/>
      <c r="C19" s="35"/>
      <c r="D19" s="35"/>
    </row>
    <row r="20" spans="1:4" ht="14.25">
      <c r="A20" s="37" t="s">
        <v>119</v>
      </c>
      <c r="B20" s="35">
        <v>29771.5</v>
      </c>
      <c r="C20" s="35">
        <v>107.57471173694107</v>
      </c>
      <c r="D20" s="35">
        <v>90.9661727995209</v>
      </c>
    </row>
    <row r="21" spans="1:4" ht="5.25" customHeight="1">
      <c r="A21" s="39"/>
      <c r="B21" s="40"/>
      <c r="C21" s="40"/>
      <c r="D21" s="40"/>
    </row>
    <row r="22" spans="1:5" ht="18" customHeight="1">
      <c r="A22" s="52" t="s">
        <v>104</v>
      </c>
      <c r="B22" s="53">
        <f>+B20+B18</f>
        <v>355194.9</v>
      </c>
      <c r="C22" s="53">
        <v>102.37000168426516</v>
      </c>
      <c r="D22" s="53">
        <v>105.67672454573531</v>
      </c>
      <c r="E22" s="54"/>
    </row>
    <row r="23" spans="1:4" ht="6" customHeight="1">
      <c r="A23" s="41"/>
      <c r="B23" s="40"/>
      <c r="C23" s="40"/>
      <c r="D23" s="40"/>
    </row>
    <row r="24" spans="1:5" ht="12">
      <c r="A24" s="45" t="s">
        <v>105</v>
      </c>
      <c r="B24" s="35">
        <f>+B25+B29</f>
        <v>286213.2</v>
      </c>
      <c r="C24" s="35">
        <v>106.7071986526305</v>
      </c>
      <c r="D24" s="35">
        <v>106.74486803519063</v>
      </c>
      <c r="E24" s="143"/>
    </row>
    <row r="25" spans="1:6" ht="26.25">
      <c r="A25" s="66" t="s">
        <v>120</v>
      </c>
      <c r="B25" s="35">
        <f>+B26+B27+B28</f>
        <v>252460.8</v>
      </c>
      <c r="C25" s="35">
        <v>107.75815005816563</v>
      </c>
      <c r="D25" s="35">
        <v>107.3016852593045</v>
      </c>
      <c r="E25" s="153"/>
      <c r="F25" s="54"/>
    </row>
    <row r="26" spans="1:5" ht="24">
      <c r="A26" s="67" t="s">
        <v>106</v>
      </c>
      <c r="B26" s="35">
        <v>220445.4</v>
      </c>
      <c r="C26" s="35">
        <v>109.05801742486834</v>
      </c>
      <c r="D26" s="35">
        <v>107.88383245430686</v>
      </c>
      <c r="E26" s="143"/>
    </row>
    <row r="27" spans="1:5" ht="36">
      <c r="A27" s="67" t="s">
        <v>107</v>
      </c>
      <c r="B27" s="35">
        <v>5463.4</v>
      </c>
      <c r="C27" s="35">
        <v>102.56415313911518</v>
      </c>
      <c r="D27" s="35">
        <v>105.06740514240659</v>
      </c>
      <c r="E27" s="143"/>
    </row>
    <row r="28" spans="1:5" ht="24">
      <c r="A28" s="67" t="s">
        <v>108</v>
      </c>
      <c r="B28" s="35">
        <v>26552</v>
      </c>
      <c r="C28" s="35">
        <v>99.37393130227694</v>
      </c>
      <c r="D28" s="35">
        <v>103.13258627721349</v>
      </c>
      <c r="E28" s="153"/>
    </row>
    <row r="29" spans="1:5" ht="26.25">
      <c r="A29" s="66" t="s">
        <v>121</v>
      </c>
      <c r="B29" s="35">
        <v>33752.4</v>
      </c>
      <c r="C29" s="35">
        <v>99.73946946509254</v>
      </c>
      <c r="D29" s="35">
        <v>102.75641611106036</v>
      </c>
      <c r="E29" s="143"/>
    </row>
    <row r="30" spans="1:5" ht="4.5" customHeight="1">
      <c r="A30" s="68"/>
      <c r="B30" s="35"/>
      <c r="C30" s="35"/>
      <c r="D30" s="35"/>
      <c r="E30" s="143"/>
    </row>
    <row r="31" spans="1:5" ht="12">
      <c r="A31" s="45" t="s">
        <v>109</v>
      </c>
      <c r="B31" s="35">
        <v>89857.3</v>
      </c>
      <c r="C31" s="35">
        <v>93.67319392179184</v>
      </c>
      <c r="D31" s="35">
        <v>105.61159247227407</v>
      </c>
      <c r="E31" s="143"/>
    </row>
    <row r="32" spans="1:5" ht="12">
      <c r="A32" s="45" t="s">
        <v>110</v>
      </c>
      <c r="B32" s="35"/>
      <c r="C32" s="35"/>
      <c r="D32" s="35"/>
      <c r="E32" s="153"/>
    </row>
    <row r="33" spans="1:5" ht="12">
      <c r="A33" s="66" t="s">
        <v>96</v>
      </c>
      <c r="B33" s="35">
        <v>85219.6</v>
      </c>
      <c r="C33" s="35">
        <v>99.815505896908</v>
      </c>
      <c r="D33" s="35">
        <v>115.56547610975653</v>
      </c>
      <c r="E33" s="143"/>
    </row>
    <row r="34" spans="1:5" ht="6" customHeight="1">
      <c r="A34" s="69"/>
      <c r="B34" s="35"/>
      <c r="C34" s="35"/>
      <c r="D34" s="35"/>
      <c r="E34" s="143"/>
    </row>
    <row r="35" spans="1:5" ht="12">
      <c r="A35" s="45" t="s">
        <v>98</v>
      </c>
      <c r="B35" s="35">
        <f>+B36-B37</f>
        <v>-20875.600000000006</v>
      </c>
      <c r="C35" s="47" t="s">
        <v>7</v>
      </c>
      <c r="D35" s="47" t="s">
        <v>7</v>
      </c>
      <c r="E35" s="143"/>
    </row>
    <row r="36" spans="1:6" ht="12">
      <c r="A36" s="45" t="s">
        <v>111</v>
      </c>
      <c r="B36" s="35">
        <v>128360.9</v>
      </c>
      <c r="C36" s="35">
        <v>102.97445634974456</v>
      </c>
      <c r="D36" s="35">
        <v>112.71137625280328</v>
      </c>
      <c r="E36" s="153"/>
      <c r="F36" s="54"/>
    </row>
    <row r="37" spans="1:6" ht="12">
      <c r="A37" s="45" t="s">
        <v>112</v>
      </c>
      <c r="B37" s="35">
        <v>149236.5</v>
      </c>
      <c r="C37" s="35">
        <v>105.31897357881289</v>
      </c>
      <c r="D37" s="35">
        <v>113.937430667478</v>
      </c>
      <c r="E37" s="153"/>
      <c r="F37" s="54"/>
    </row>
    <row r="38" spans="1:5" ht="6.75" customHeight="1">
      <c r="A38" s="70"/>
      <c r="B38" s="71"/>
      <c r="C38" s="71"/>
      <c r="D38" s="71"/>
      <c r="E38" s="143"/>
    </row>
    <row r="39" spans="1:5" ht="24.75" customHeight="1">
      <c r="A39" s="186" t="s">
        <v>115</v>
      </c>
      <c r="B39" s="187"/>
      <c r="C39" s="187"/>
      <c r="D39" s="187"/>
      <c r="E39" s="143"/>
    </row>
    <row r="40" spans="1:5" ht="59.25" customHeight="1">
      <c r="A40" s="186" t="s">
        <v>116</v>
      </c>
      <c r="B40" s="187"/>
      <c r="C40" s="187"/>
      <c r="D40" s="187"/>
      <c r="E40" s="143"/>
    </row>
    <row r="41" spans="1:5" ht="33.75" customHeight="1">
      <c r="A41" s="186" t="s">
        <v>117</v>
      </c>
      <c r="B41" s="187"/>
      <c r="C41" s="187"/>
      <c r="D41" s="187"/>
      <c r="E41" s="143"/>
    </row>
    <row r="42" spans="1:5" ht="12">
      <c r="A42" s="72"/>
      <c r="B42" s="73"/>
      <c r="C42" s="72"/>
      <c r="D42" s="72"/>
      <c r="E42" s="143"/>
    </row>
    <row r="43" spans="1:5" ht="12">
      <c r="A43" s="72"/>
      <c r="B43" s="72"/>
      <c r="C43" s="72"/>
      <c r="D43" s="72"/>
      <c r="E43" s="143"/>
    </row>
    <row r="44" spans="1:5" ht="12">
      <c r="A44" s="72"/>
      <c r="B44" s="72"/>
      <c r="C44" s="72"/>
      <c r="D44" s="72"/>
      <c r="E44" s="143"/>
    </row>
    <row r="45" spans="1:5" ht="12">
      <c r="A45" s="72"/>
      <c r="B45" s="72"/>
      <c r="C45" s="72"/>
      <c r="D45" s="72"/>
      <c r="E45" s="143"/>
    </row>
  </sheetData>
  <sheetProtection/>
  <mergeCells count="3">
    <mergeCell ref="A39:D39"/>
    <mergeCell ref="A40:D40"/>
    <mergeCell ref="A41:D41"/>
  </mergeCells>
  <printOptions/>
  <pageMargins left="0.7480314960629921" right="0.7480314960629921" top="0.5905511811023623" bottom="0.5905511811023623"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7030A0"/>
  </sheetPr>
  <dimension ref="A2:D46"/>
  <sheetViews>
    <sheetView showGridLines="0" zoomScalePageLayoutView="0" workbookViewId="0" topLeftCell="A1">
      <selection activeCell="A17" sqref="A17"/>
    </sheetView>
  </sheetViews>
  <sheetFormatPr defaultColWidth="9.140625" defaultRowHeight="12.75"/>
  <cols>
    <col min="1" max="1" width="47.28125" style="72" customWidth="1"/>
    <col min="2" max="4" width="12.7109375" style="72" customWidth="1"/>
    <col min="5" max="16384" width="9.140625" style="51" customWidth="1"/>
  </cols>
  <sheetData>
    <row r="2" ht="12.75">
      <c r="A2" s="122" t="s">
        <v>164</v>
      </c>
    </row>
    <row r="3" ht="3.75" customHeight="1"/>
    <row r="4" ht="12">
      <c r="D4" s="56" t="s">
        <v>113</v>
      </c>
    </row>
    <row r="5" spans="1:4" ht="50.25" customHeight="1">
      <c r="A5" s="57"/>
      <c r="B5" s="58" t="s">
        <v>102</v>
      </c>
      <c r="C5" s="58" t="s">
        <v>165</v>
      </c>
      <c r="D5" s="58" t="s">
        <v>166</v>
      </c>
    </row>
    <row r="6" spans="1:4" ht="5.25" customHeight="1">
      <c r="A6" s="59"/>
      <c r="B6" s="60"/>
      <c r="C6" s="60"/>
      <c r="D6" s="60"/>
    </row>
    <row r="7" spans="1:4" ht="12">
      <c r="A7" s="45" t="s">
        <v>80</v>
      </c>
      <c r="B7" s="35">
        <v>10970.3</v>
      </c>
      <c r="C7" s="35">
        <v>70.61353860086031</v>
      </c>
      <c r="D7" s="35">
        <v>117.2036042606556</v>
      </c>
    </row>
    <row r="8" spans="1:4" ht="12">
      <c r="A8" s="45" t="s">
        <v>75</v>
      </c>
      <c r="B8" s="35">
        <v>65626</v>
      </c>
      <c r="C8" s="35">
        <v>94.45513026009273</v>
      </c>
      <c r="D8" s="35">
        <v>118.0011580796853</v>
      </c>
    </row>
    <row r="9" spans="1:4" ht="12">
      <c r="A9" s="45" t="s">
        <v>81</v>
      </c>
      <c r="B9" s="35">
        <v>20241.2</v>
      </c>
      <c r="C9" s="35">
        <v>103.1329797682184</v>
      </c>
      <c r="D9" s="35">
        <v>101.66597578550329</v>
      </c>
    </row>
    <row r="10" spans="1:4" ht="36">
      <c r="A10" s="45" t="s">
        <v>103</v>
      </c>
      <c r="B10" s="35">
        <v>57984.7</v>
      </c>
      <c r="C10" s="35">
        <v>100.18078935193424</v>
      </c>
      <c r="D10" s="35">
        <v>102.20994164857524</v>
      </c>
    </row>
    <row r="11" spans="1:4" ht="12">
      <c r="A11" s="45" t="s">
        <v>83</v>
      </c>
      <c r="B11" s="35">
        <v>19870.3</v>
      </c>
      <c r="C11" s="35">
        <v>101.21607725667276</v>
      </c>
      <c r="D11" s="35">
        <v>102.2067452265037</v>
      </c>
    </row>
    <row r="12" spans="1:4" ht="12">
      <c r="A12" s="45" t="s">
        <v>84</v>
      </c>
      <c r="B12" s="35">
        <v>4309.7</v>
      </c>
      <c r="C12" s="35">
        <v>93.93237610004633</v>
      </c>
      <c r="D12" s="35">
        <v>101.03250064150775</v>
      </c>
    </row>
    <row r="13" spans="1:4" ht="12">
      <c r="A13" s="45" t="s">
        <v>85</v>
      </c>
      <c r="B13" s="35">
        <v>23602.9</v>
      </c>
      <c r="C13" s="35">
        <v>103.65456238361266</v>
      </c>
      <c r="D13" s="35">
        <v>103.40226363208662</v>
      </c>
    </row>
    <row r="14" spans="1:4" ht="25.5" customHeight="1">
      <c r="A14" s="45" t="s">
        <v>86</v>
      </c>
      <c r="B14" s="35">
        <v>20866.9</v>
      </c>
      <c r="C14" s="35">
        <v>101.27543273610691</v>
      </c>
      <c r="D14" s="35">
        <v>91.60353561720963</v>
      </c>
    </row>
    <row r="15" spans="1:4" ht="36">
      <c r="A15" s="45" t="s">
        <v>87</v>
      </c>
      <c r="B15" s="35">
        <v>40934.4</v>
      </c>
      <c r="C15" s="35">
        <v>99.76667962890951</v>
      </c>
      <c r="D15" s="35">
        <v>100.46358459050113</v>
      </c>
    </row>
    <row r="16" spans="1:4" ht="24">
      <c r="A16" s="45" t="s">
        <v>88</v>
      </c>
      <c r="B16" s="35">
        <v>8075.4</v>
      </c>
      <c r="C16" s="35">
        <v>94.06058543226685</v>
      </c>
      <c r="D16" s="35">
        <v>102.22685072558808</v>
      </c>
    </row>
    <row r="17" spans="1:4" ht="4.5" customHeight="1">
      <c r="A17" s="61"/>
      <c r="B17" s="35"/>
      <c r="C17" s="35"/>
      <c r="D17" s="35"/>
    </row>
    <row r="18" spans="1:4" ht="12">
      <c r="A18" s="62" t="s">
        <v>89</v>
      </c>
      <c r="B18" s="35">
        <f>SUM(B7:B16)</f>
        <v>272481.80000000005</v>
      </c>
      <c r="C18" s="35">
        <v>97.24056544555201</v>
      </c>
      <c r="D18" s="35">
        <v>105.51410507982607</v>
      </c>
    </row>
    <row r="19" spans="1:4" ht="3.75" customHeight="1">
      <c r="A19" s="63"/>
      <c r="B19" s="35"/>
      <c r="C19" s="35"/>
      <c r="D19" s="35"/>
    </row>
    <row r="20" spans="1:4" ht="14.25">
      <c r="A20" s="62" t="s">
        <v>119</v>
      </c>
      <c r="B20" s="35">
        <v>25883</v>
      </c>
      <c r="C20" s="35">
        <v>106.4333148865523</v>
      </c>
      <c r="D20" s="35">
        <v>89.3435618877522</v>
      </c>
    </row>
    <row r="21" spans="1:4" ht="3" customHeight="1">
      <c r="A21" s="62"/>
      <c r="B21" s="35"/>
      <c r="C21" s="35"/>
      <c r="D21" s="35"/>
    </row>
    <row r="22" spans="1:4" ht="12">
      <c r="A22" s="62" t="s">
        <v>114</v>
      </c>
      <c r="B22" s="35">
        <f>+B24-B18-B20</f>
        <v>5447.199999999953</v>
      </c>
      <c r="C22" s="47" t="s">
        <v>7</v>
      </c>
      <c r="D22" s="47" t="s">
        <v>7</v>
      </c>
    </row>
    <row r="23" spans="1:4" ht="3.75" customHeight="1">
      <c r="A23" s="64"/>
      <c r="B23" s="35"/>
      <c r="C23" s="35"/>
      <c r="D23" s="35"/>
    </row>
    <row r="24" spans="1:4" ht="18" customHeight="1">
      <c r="A24" s="52" t="s">
        <v>104</v>
      </c>
      <c r="B24" s="53">
        <v>303812</v>
      </c>
      <c r="C24" s="53">
        <v>99.88865581949091</v>
      </c>
      <c r="D24" s="53">
        <v>103.39517337929942</v>
      </c>
    </row>
    <row r="25" spans="1:4" ht="5.25" customHeight="1">
      <c r="A25" s="65"/>
      <c r="B25" s="35"/>
      <c r="C25" s="35"/>
      <c r="D25" s="35"/>
    </row>
    <row r="26" spans="1:4" ht="12">
      <c r="A26" s="45" t="s">
        <v>105</v>
      </c>
      <c r="B26" s="35">
        <f>+B27+B31</f>
        <v>247460.9</v>
      </c>
      <c r="C26" s="35">
        <v>101.44479451507746</v>
      </c>
      <c r="D26" s="35">
        <v>103.55424367033173</v>
      </c>
    </row>
    <row r="27" spans="1:4" ht="26.25">
      <c r="A27" s="66" t="s">
        <v>120</v>
      </c>
      <c r="B27" s="35">
        <f>+B28+B29+B30</f>
        <v>217320.3</v>
      </c>
      <c r="C27" s="35">
        <v>101.33880630130909</v>
      </c>
      <c r="D27" s="35">
        <v>103.18383775995945</v>
      </c>
    </row>
    <row r="28" spans="1:4" ht="24">
      <c r="A28" s="67" t="s">
        <v>106</v>
      </c>
      <c r="B28" s="35">
        <v>192425.3</v>
      </c>
      <c r="C28" s="35">
        <v>101.4283368145429</v>
      </c>
      <c r="D28" s="35">
        <v>103.47957650331523</v>
      </c>
    </row>
    <row r="29" spans="1:4" ht="27" customHeight="1">
      <c r="A29" s="67" t="s">
        <v>107</v>
      </c>
      <c r="B29" s="35">
        <v>2649.6</v>
      </c>
      <c r="C29" s="35">
        <v>104.61490489554102</v>
      </c>
      <c r="D29" s="35">
        <v>97.95094157381821</v>
      </c>
    </row>
    <row r="30" spans="1:4" ht="24">
      <c r="A30" s="67" t="s">
        <v>108</v>
      </c>
      <c r="B30" s="35">
        <v>22245.4</v>
      </c>
      <c r="C30" s="35">
        <v>98.09517532296334</v>
      </c>
      <c r="D30" s="35">
        <v>103.50092890590278</v>
      </c>
    </row>
    <row r="31" spans="1:4" ht="26.25">
      <c r="A31" s="66" t="s">
        <v>121</v>
      </c>
      <c r="B31" s="35">
        <v>30140.6</v>
      </c>
      <c r="C31" s="35">
        <v>103.34968297643259</v>
      </c>
      <c r="D31" s="35">
        <v>105.1634161147824</v>
      </c>
    </row>
    <row r="32" spans="1:4" ht="1.5" customHeight="1">
      <c r="A32" s="68"/>
      <c r="B32" s="35"/>
      <c r="C32" s="35"/>
      <c r="D32" s="35"/>
    </row>
    <row r="33" spans="1:4" ht="12">
      <c r="A33" s="45" t="s">
        <v>109</v>
      </c>
      <c r="B33" s="35">
        <v>73178.3</v>
      </c>
      <c r="C33" s="35">
        <v>99.12595194354299</v>
      </c>
      <c r="D33" s="35">
        <v>98.18842083206837</v>
      </c>
    </row>
    <row r="34" spans="1:4" ht="12">
      <c r="A34" s="45" t="s">
        <v>110</v>
      </c>
      <c r="B34" s="35"/>
      <c r="C34" s="35"/>
      <c r="D34" s="35"/>
    </row>
    <row r="35" spans="1:4" ht="12">
      <c r="A35" s="66" t="s">
        <v>96</v>
      </c>
      <c r="B35" s="35">
        <v>73707.2</v>
      </c>
      <c r="C35" s="35">
        <v>98.54287698913868</v>
      </c>
      <c r="D35" s="35">
        <v>105.65530104448682</v>
      </c>
    </row>
    <row r="36" spans="1:4" ht="2.25" customHeight="1">
      <c r="A36" s="69"/>
      <c r="B36" s="35"/>
      <c r="C36" s="35"/>
      <c r="D36" s="35"/>
    </row>
    <row r="37" spans="1:4" ht="12">
      <c r="A37" s="45" t="s">
        <v>98</v>
      </c>
      <c r="B37" s="35">
        <f>+B38-B39</f>
        <v>-19913.800000000003</v>
      </c>
      <c r="C37" s="47" t="s">
        <v>7</v>
      </c>
      <c r="D37" s="47" t="s">
        <v>7</v>
      </c>
    </row>
    <row r="38" spans="1:4" ht="12">
      <c r="A38" s="45" t="s">
        <v>111</v>
      </c>
      <c r="B38" s="35">
        <v>124895.2</v>
      </c>
      <c r="C38" s="35">
        <v>99.7432161656152</v>
      </c>
      <c r="D38" s="35">
        <v>101.8821565999807</v>
      </c>
    </row>
    <row r="39" spans="1:4" ht="12">
      <c r="A39" s="45" t="s">
        <v>112</v>
      </c>
      <c r="B39" s="35">
        <v>144809</v>
      </c>
      <c r="C39" s="35">
        <v>99.38124076836422</v>
      </c>
      <c r="D39" s="35">
        <v>105.19511861941324</v>
      </c>
    </row>
    <row r="40" spans="1:4" ht="2.25" customHeight="1">
      <c r="A40" s="45"/>
      <c r="B40" s="35"/>
      <c r="C40" s="35"/>
      <c r="D40" s="35"/>
    </row>
    <row r="41" spans="1:4" ht="12">
      <c r="A41" s="62" t="s">
        <v>114</v>
      </c>
      <c r="B41" s="35">
        <f>+B24-B26-B33-B37</f>
        <v>3086.600000000006</v>
      </c>
      <c r="C41" s="47" t="s">
        <v>7</v>
      </c>
      <c r="D41" s="47" t="s">
        <v>7</v>
      </c>
    </row>
    <row r="42" spans="1:4" ht="3.75" customHeight="1">
      <c r="A42" s="70"/>
      <c r="B42" s="71"/>
      <c r="C42" s="71"/>
      <c r="D42" s="71"/>
    </row>
    <row r="43" spans="1:4" ht="24" customHeight="1">
      <c r="A43" s="188" t="s">
        <v>115</v>
      </c>
      <c r="B43" s="189"/>
      <c r="C43" s="189"/>
      <c r="D43" s="189"/>
    </row>
    <row r="44" spans="1:4" ht="57.75" customHeight="1">
      <c r="A44" s="188" t="s">
        <v>116</v>
      </c>
      <c r="B44" s="189"/>
      <c r="C44" s="189"/>
      <c r="D44" s="189"/>
    </row>
    <row r="45" spans="1:4" ht="31.5" customHeight="1">
      <c r="A45" s="188" t="s">
        <v>117</v>
      </c>
      <c r="B45" s="189"/>
      <c r="C45" s="189"/>
      <c r="D45" s="189"/>
    </row>
    <row r="46" ht="12">
      <c r="B46" s="73"/>
    </row>
  </sheetData>
  <sheetProtection/>
  <mergeCells count="3">
    <mergeCell ref="A43:D43"/>
    <mergeCell ref="A44:D44"/>
    <mergeCell ref="A45:D45"/>
  </mergeCells>
  <printOptions/>
  <pageMargins left="0.7480314960629921" right="0.7480314960629921" top="0.5905511811023623" bottom="0.5905511811023623"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7030A0"/>
  </sheetPr>
  <dimension ref="A2:F42"/>
  <sheetViews>
    <sheetView showGridLines="0" zoomScalePageLayoutView="0" workbookViewId="0" topLeftCell="A1">
      <selection activeCell="C14" sqref="C14"/>
    </sheetView>
  </sheetViews>
  <sheetFormatPr defaultColWidth="9.140625" defaultRowHeight="12.75"/>
  <cols>
    <col min="1" max="1" width="42.140625" style="50" customWidth="1"/>
    <col min="2" max="4" width="12.7109375" style="50" customWidth="1"/>
    <col min="5" max="16384" width="9.140625" style="51" customWidth="1"/>
  </cols>
  <sheetData>
    <row r="2" ht="12.75">
      <c r="A2" s="121" t="s">
        <v>167</v>
      </c>
    </row>
    <row r="3" ht="5.25" customHeight="1"/>
    <row r="4" ht="12">
      <c r="D4" s="30" t="s">
        <v>101</v>
      </c>
    </row>
    <row r="5" spans="1:4" ht="39" customHeight="1">
      <c r="A5" s="31"/>
      <c r="B5" s="32" t="s">
        <v>102</v>
      </c>
      <c r="C5" s="32" t="s">
        <v>168</v>
      </c>
      <c r="D5" s="32" t="s">
        <v>169</v>
      </c>
    </row>
    <row r="6" spans="1:4" ht="7.5" customHeight="1">
      <c r="A6" s="33"/>
      <c r="B6" s="60"/>
      <c r="C6" s="60"/>
      <c r="D6" s="60"/>
    </row>
    <row r="7" spans="1:4" ht="12">
      <c r="A7" s="34" t="s">
        <v>80</v>
      </c>
      <c r="B7" s="144">
        <v>51412.899999999994</v>
      </c>
      <c r="C7" s="144">
        <v>113.50974366786555</v>
      </c>
      <c r="D7" s="144">
        <v>107.81188401177664</v>
      </c>
    </row>
    <row r="8" spans="1:4" ht="12">
      <c r="A8" s="34" t="s">
        <v>75</v>
      </c>
      <c r="B8" s="144">
        <v>250955.10000000003</v>
      </c>
      <c r="C8" s="144">
        <v>105.01150567621103</v>
      </c>
      <c r="D8" s="144">
        <v>110.9832977843151</v>
      </c>
    </row>
    <row r="9" spans="1:4" ht="12">
      <c r="A9" s="34" t="s">
        <v>81</v>
      </c>
      <c r="B9" s="144">
        <v>77391.70000000001</v>
      </c>
      <c r="C9" s="144">
        <v>98.20429494160284</v>
      </c>
      <c r="D9" s="144">
        <v>113.51984463421867</v>
      </c>
    </row>
    <row r="10" spans="1:4" ht="36">
      <c r="A10" s="34" t="s">
        <v>103</v>
      </c>
      <c r="B10" s="144">
        <v>224238.40000000002</v>
      </c>
      <c r="C10" s="144">
        <v>109.45053013823343</v>
      </c>
      <c r="D10" s="144">
        <v>104.66691560866319</v>
      </c>
    </row>
    <row r="11" spans="1:4" ht="12">
      <c r="A11" s="34" t="s">
        <v>83</v>
      </c>
      <c r="B11" s="144">
        <v>75010.70000000001</v>
      </c>
      <c r="C11" s="144">
        <v>113.36177471853634</v>
      </c>
      <c r="D11" s="144">
        <v>98.84174005168028</v>
      </c>
    </row>
    <row r="12" spans="1:4" ht="12">
      <c r="A12" s="34" t="s">
        <v>84</v>
      </c>
      <c r="B12" s="144">
        <v>18310.799999999996</v>
      </c>
      <c r="C12" s="144">
        <v>97.66713308898092</v>
      </c>
      <c r="D12" s="144">
        <v>106.20928870147269</v>
      </c>
    </row>
    <row r="13" spans="1:4" ht="12">
      <c r="A13" s="34" t="s">
        <v>85</v>
      </c>
      <c r="B13" s="144">
        <v>87771</v>
      </c>
      <c r="C13" s="144">
        <v>102.42913586692137</v>
      </c>
      <c r="D13" s="144">
        <v>101.6711785127241</v>
      </c>
    </row>
    <row r="14" spans="1:4" ht="36">
      <c r="A14" s="34" t="s">
        <v>86</v>
      </c>
      <c r="B14" s="144">
        <v>84085.4</v>
      </c>
      <c r="C14" s="144">
        <v>103.69326969409045</v>
      </c>
      <c r="D14" s="144">
        <v>99.9329702953823</v>
      </c>
    </row>
    <row r="15" spans="1:4" ht="36">
      <c r="A15" s="34" t="s">
        <v>87</v>
      </c>
      <c r="B15" s="144">
        <v>162617.7</v>
      </c>
      <c r="C15" s="144">
        <v>101.1729600769917</v>
      </c>
      <c r="D15" s="144">
        <v>101.63485558608994</v>
      </c>
    </row>
    <row r="16" spans="1:4" ht="24">
      <c r="A16" s="34" t="s">
        <v>88</v>
      </c>
      <c r="B16" s="144">
        <v>35635.8</v>
      </c>
      <c r="C16" s="144">
        <v>117.03502396810201</v>
      </c>
      <c r="D16" s="144">
        <v>104.48113899036574</v>
      </c>
    </row>
    <row r="17" spans="1:4" ht="4.5" customHeight="1">
      <c r="A17" s="36"/>
      <c r="B17" s="144"/>
      <c r="C17" s="144"/>
      <c r="D17" s="144"/>
    </row>
    <row r="18" spans="1:4" ht="12">
      <c r="A18" s="37" t="s">
        <v>89</v>
      </c>
      <c r="B18" s="144">
        <f>SUM(B7:B16)</f>
        <v>1067429.5000000002</v>
      </c>
      <c r="C18" s="144">
        <v>105.6381460812</v>
      </c>
      <c r="D18" s="144">
        <v>105.27631408557956</v>
      </c>
    </row>
    <row r="19" spans="1:4" ht="5.25" customHeight="1">
      <c r="A19" s="38"/>
      <c r="B19" s="144"/>
      <c r="C19" s="144"/>
      <c r="D19" s="144"/>
    </row>
    <row r="20" spans="1:4" ht="14.25">
      <c r="A20" s="37" t="s">
        <v>119</v>
      </c>
      <c r="B20" s="144">
        <v>111947.40000000001</v>
      </c>
      <c r="C20" s="144">
        <v>108.18560275086622</v>
      </c>
      <c r="D20" s="144">
        <v>104.40575471398968</v>
      </c>
    </row>
    <row r="21" spans="1:4" ht="5.25" customHeight="1">
      <c r="A21" s="39"/>
      <c r="B21" s="128"/>
      <c r="C21" s="128"/>
      <c r="D21" s="128"/>
    </row>
    <row r="22" spans="1:4" ht="18" customHeight="1">
      <c r="A22" s="52" t="s">
        <v>104</v>
      </c>
      <c r="B22" s="129">
        <f>+B20+B18</f>
        <v>1179376.9000000001</v>
      </c>
      <c r="C22" s="129">
        <v>105.8765762785524</v>
      </c>
      <c r="D22" s="129">
        <v>105.19305676549364</v>
      </c>
    </row>
    <row r="23" spans="1:4" ht="6" customHeight="1">
      <c r="A23" s="41"/>
      <c r="B23" s="128"/>
      <c r="C23" s="128"/>
      <c r="D23" s="128"/>
    </row>
    <row r="24" spans="1:6" ht="12">
      <c r="A24" s="34" t="s">
        <v>105</v>
      </c>
      <c r="B24" s="144">
        <f>+B25+B29</f>
        <v>938303.3</v>
      </c>
      <c r="C24" s="144">
        <v>105.64340499961527</v>
      </c>
      <c r="D24" s="144">
        <v>104.98117886411728</v>
      </c>
      <c r="E24" s="54"/>
      <c r="F24" s="54"/>
    </row>
    <row r="25" spans="1:5" ht="26.25">
      <c r="A25" s="42" t="s">
        <v>120</v>
      </c>
      <c r="B25" s="144">
        <f>+B26+B27+B28</f>
        <v>823846.5</v>
      </c>
      <c r="C25" s="144">
        <v>106.95995413097954</v>
      </c>
      <c r="D25" s="144">
        <v>105.27435916669022</v>
      </c>
      <c r="E25" s="54"/>
    </row>
    <row r="26" spans="1:5" ht="24">
      <c r="A26" s="43" t="s">
        <v>106</v>
      </c>
      <c r="B26" s="144">
        <v>725365</v>
      </c>
      <c r="C26" s="144">
        <v>107.82751592112807</v>
      </c>
      <c r="D26" s="144">
        <v>105.56420342187727</v>
      </c>
      <c r="E26" s="54"/>
    </row>
    <row r="27" spans="1:5" ht="36">
      <c r="A27" s="43" t="s">
        <v>107</v>
      </c>
      <c r="B27" s="144">
        <v>10358.5</v>
      </c>
      <c r="C27" s="144">
        <v>102.95684437442998</v>
      </c>
      <c r="D27" s="144">
        <v>104.27215349150907</v>
      </c>
      <c r="E27" s="54"/>
    </row>
    <row r="28" spans="1:5" ht="24">
      <c r="A28" s="43" t="s">
        <v>108</v>
      </c>
      <c r="B28" s="144">
        <v>88123</v>
      </c>
      <c r="C28" s="144">
        <v>100.89228191483085</v>
      </c>
      <c r="D28" s="144">
        <v>103.06156818532675</v>
      </c>
      <c r="E28" s="54"/>
    </row>
    <row r="29" spans="1:4" ht="26.25">
      <c r="A29" s="42" t="s">
        <v>121</v>
      </c>
      <c r="B29" s="144">
        <v>114456.79999999999</v>
      </c>
      <c r="C29" s="144">
        <v>97.2225379102463</v>
      </c>
      <c r="D29" s="144">
        <v>102.91813346641308</v>
      </c>
    </row>
    <row r="30" spans="1:4" ht="4.5" customHeight="1">
      <c r="A30" s="44"/>
      <c r="B30" s="144"/>
      <c r="C30" s="144"/>
      <c r="D30" s="144"/>
    </row>
    <row r="31" spans="1:5" ht="12">
      <c r="A31" s="45" t="s">
        <v>109</v>
      </c>
      <c r="B31" s="144">
        <v>309505.8</v>
      </c>
      <c r="C31" s="144">
        <v>111.96255067142047</v>
      </c>
      <c r="D31" s="144">
        <v>106.80480519444669</v>
      </c>
      <c r="E31" s="54"/>
    </row>
    <row r="32" spans="1:5" ht="12">
      <c r="A32" s="34" t="s">
        <v>110</v>
      </c>
      <c r="B32" s="144"/>
      <c r="C32" s="144"/>
      <c r="D32" s="144"/>
      <c r="E32" s="54"/>
    </row>
    <row r="33" spans="1:4" ht="12">
      <c r="A33" s="42" t="s">
        <v>96</v>
      </c>
      <c r="B33" s="144">
        <v>289866.7</v>
      </c>
      <c r="C33" s="144">
        <v>103.96767525377729</v>
      </c>
      <c r="D33" s="144">
        <v>110.4284804872669</v>
      </c>
    </row>
    <row r="34" spans="1:4" ht="6" customHeight="1">
      <c r="A34" s="46"/>
      <c r="B34" s="144"/>
      <c r="C34" s="144"/>
      <c r="D34" s="144"/>
    </row>
    <row r="35" spans="1:4" ht="12">
      <c r="A35" s="34" t="s">
        <v>98</v>
      </c>
      <c r="B35" s="144">
        <f>+B36-B37</f>
        <v>-68432.1999999999</v>
      </c>
      <c r="C35" s="145" t="s">
        <v>7</v>
      </c>
      <c r="D35" s="145" t="s">
        <v>7</v>
      </c>
    </row>
    <row r="36" spans="1:4" ht="12">
      <c r="A36" s="34" t="s">
        <v>111</v>
      </c>
      <c r="B36" s="144">
        <v>476748.2</v>
      </c>
      <c r="C36" s="144">
        <v>111.07798328384919</v>
      </c>
      <c r="D36" s="144">
        <v>109.10271346967619</v>
      </c>
    </row>
    <row r="37" spans="1:6" ht="12">
      <c r="A37" s="34" t="s">
        <v>112</v>
      </c>
      <c r="B37" s="144">
        <v>545180.3999999999</v>
      </c>
      <c r="C37" s="144">
        <v>113.67057916260173</v>
      </c>
      <c r="D37" s="144">
        <v>109.17014093306581</v>
      </c>
      <c r="E37" s="54"/>
      <c r="F37" s="54"/>
    </row>
    <row r="38" spans="1:4" ht="6.75" customHeight="1">
      <c r="A38" s="49"/>
      <c r="B38" s="130"/>
      <c r="C38" s="130"/>
      <c r="D38" s="130"/>
    </row>
    <row r="39" spans="1:4" ht="24.75" customHeight="1">
      <c r="A39" s="188" t="s">
        <v>115</v>
      </c>
      <c r="B39" s="189"/>
      <c r="C39" s="189"/>
      <c r="D39" s="189"/>
    </row>
    <row r="40" spans="1:4" ht="59.25" customHeight="1">
      <c r="A40" s="188" t="s">
        <v>116</v>
      </c>
      <c r="B40" s="189"/>
      <c r="C40" s="189"/>
      <c r="D40" s="189"/>
    </row>
    <row r="41" spans="1:4" ht="33.75" customHeight="1">
      <c r="A41" s="188" t="s">
        <v>117</v>
      </c>
      <c r="B41" s="189"/>
      <c r="C41" s="189"/>
      <c r="D41" s="189"/>
    </row>
    <row r="42" ht="12">
      <c r="B42" s="55"/>
    </row>
  </sheetData>
  <sheetProtection/>
  <mergeCells count="3">
    <mergeCell ref="A39:D39"/>
    <mergeCell ref="A40:D40"/>
    <mergeCell ref="A41:D41"/>
  </mergeCells>
  <printOptions/>
  <pageMargins left="0.7480314960629921" right="0.7480314960629921" top="0.5905511811023623"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Adriana.Ciuchea</dc:creator>
  <cp:keywords/>
  <dc:description/>
  <cp:lastModifiedBy>Adriana Ciuchea</cp:lastModifiedBy>
  <cp:lastPrinted>2019-02-27T08:19:23Z</cp:lastPrinted>
  <dcterms:created xsi:type="dcterms:W3CDTF">2015-05-11T12:08:00Z</dcterms:created>
  <dcterms:modified xsi:type="dcterms:W3CDTF">2022-03-03T10:24:39Z</dcterms:modified>
  <cp:category/>
  <cp:version/>
  <cp:contentType/>
  <cp:contentStatus/>
</cp:coreProperties>
</file>